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Пэймент\Детское питание\Школы\Меню школ 2024 1 полугодие\Меню районы\"/>
    </mc:Choice>
  </mc:AlternateContent>
  <bookViews>
    <workbookView xWindow="0" yWindow="0" windowWidth="28800" windowHeight="11535"/>
  </bookViews>
  <sheets>
    <sheet name="Меню ГПД" sheetId="29" r:id="rId1"/>
  </sheets>
  <calcPr calcId="152511"/>
</workbook>
</file>

<file path=xl/calcChain.xml><?xml version="1.0" encoding="utf-8"?>
<calcChain xmlns="http://schemas.openxmlformats.org/spreadsheetml/2006/main">
  <c r="D95" i="29" l="1"/>
  <c r="E95" i="29"/>
  <c r="F95" i="29"/>
  <c r="G95" i="29"/>
  <c r="H95" i="29"/>
  <c r="I95" i="29"/>
  <c r="J95" i="29"/>
  <c r="K95" i="29"/>
  <c r="L95" i="29"/>
  <c r="M95" i="29"/>
  <c r="N95" i="29"/>
  <c r="O95" i="29"/>
  <c r="C95" i="29"/>
  <c r="C97" i="29"/>
  <c r="D96" i="29"/>
  <c r="E96" i="29"/>
  <c r="F96" i="29"/>
  <c r="G96" i="29"/>
  <c r="H96" i="29"/>
  <c r="I96" i="29"/>
  <c r="J96" i="29"/>
  <c r="K96" i="29"/>
  <c r="L96" i="29"/>
  <c r="M96" i="29"/>
  <c r="N96" i="29"/>
  <c r="O96" i="29"/>
  <c r="C96" i="29"/>
  <c r="E93" i="29"/>
  <c r="F93" i="29"/>
  <c r="G93" i="29"/>
  <c r="H93" i="29"/>
  <c r="I93" i="29"/>
  <c r="J93" i="29"/>
  <c r="K93" i="29"/>
  <c r="L93" i="29"/>
  <c r="M93" i="29"/>
  <c r="N93" i="29"/>
  <c r="O93" i="29"/>
  <c r="D93" i="29"/>
  <c r="E85" i="29"/>
  <c r="F85" i="29"/>
  <c r="G85" i="29"/>
  <c r="H85" i="29"/>
  <c r="I85" i="29"/>
  <c r="J85" i="29"/>
  <c r="K85" i="29"/>
  <c r="L85" i="29"/>
  <c r="M85" i="29"/>
  <c r="N85" i="29"/>
  <c r="O85" i="29"/>
  <c r="D85" i="29"/>
  <c r="E79" i="29"/>
  <c r="F79" i="29"/>
  <c r="G79" i="29"/>
  <c r="H79" i="29"/>
  <c r="I79" i="29"/>
  <c r="J79" i="29"/>
  <c r="K79" i="29"/>
  <c r="L79" i="29"/>
  <c r="M79" i="29"/>
  <c r="N79" i="29"/>
  <c r="O79" i="29"/>
  <c r="D79" i="29"/>
  <c r="E74" i="29"/>
  <c r="F74" i="29"/>
  <c r="G74" i="29"/>
  <c r="H74" i="29"/>
  <c r="I74" i="29"/>
  <c r="J74" i="29"/>
  <c r="K74" i="29"/>
  <c r="L74" i="29"/>
  <c r="M74" i="29"/>
  <c r="N74" i="29"/>
  <c r="O74" i="29"/>
  <c r="D74" i="29"/>
  <c r="E67" i="29"/>
  <c r="F67" i="29"/>
  <c r="G67" i="29"/>
  <c r="H67" i="29"/>
  <c r="I67" i="29"/>
  <c r="J67" i="29"/>
  <c r="K67" i="29"/>
  <c r="L67" i="29"/>
  <c r="M67" i="29"/>
  <c r="N67" i="29"/>
  <c r="O67" i="29"/>
  <c r="D67" i="29"/>
  <c r="E60" i="29"/>
  <c r="F60" i="29"/>
  <c r="G60" i="29"/>
  <c r="H60" i="29"/>
  <c r="I60" i="29"/>
  <c r="J60" i="29"/>
  <c r="K60" i="29"/>
  <c r="L60" i="29"/>
  <c r="M60" i="29"/>
  <c r="N60" i="29"/>
  <c r="O60" i="29"/>
  <c r="D60" i="29"/>
  <c r="E47" i="29"/>
  <c r="F47" i="29"/>
  <c r="G47" i="29"/>
  <c r="H47" i="29"/>
  <c r="I47" i="29"/>
  <c r="J47" i="29"/>
  <c r="K47" i="29"/>
  <c r="L47" i="29"/>
  <c r="M47" i="29"/>
  <c r="N47" i="29"/>
  <c r="O47" i="29"/>
  <c r="D47" i="29"/>
  <c r="E45" i="29"/>
  <c r="F45" i="29"/>
  <c r="G45" i="29"/>
  <c r="H45" i="29"/>
  <c r="I45" i="29"/>
  <c r="J45" i="29"/>
  <c r="K45" i="29"/>
  <c r="L45" i="29"/>
  <c r="M45" i="29"/>
  <c r="N45" i="29"/>
  <c r="O45" i="29"/>
  <c r="D45" i="29"/>
  <c r="E39" i="29"/>
  <c r="F39" i="29"/>
  <c r="G39" i="29"/>
  <c r="H39" i="29"/>
  <c r="I39" i="29"/>
  <c r="J39" i="29"/>
  <c r="K39" i="29"/>
  <c r="L39" i="29"/>
  <c r="M39" i="29"/>
  <c r="N39" i="29"/>
  <c r="O39" i="29"/>
  <c r="D39" i="29"/>
  <c r="E31" i="29"/>
  <c r="F31" i="29"/>
  <c r="G31" i="29"/>
  <c r="H31" i="29"/>
  <c r="I31" i="29"/>
  <c r="J31" i="29"/>
  <c r="K31" i="29"/>
  <c r="L31" i="29"/>
  <c r="M31" i="29"/>
  <c r="N31" i="29"/>
  <c r="O31" i="29"/>
  <c r="D31" i="29"/>
  <c r="E24" i="29"/>
  <c r="F24" i="29"/>
  <c r="G24" i="29"/>
  <c r="H24" i="29"/>
  <c r="I24" i="29"/>
  <c r="J24" i="29"/>
  <c r="K24" i="29"/>
  <c r="L24" i="29"/>
  <c r="M24" i="29"/>
  <c r="N24" i="29"/>
  <c r="O24" i="29"/>
  <c r="D24" i="29"/>
  <c r="E17" i="29"/>
  <c r="F17" i="29"/>
  <c r="G17" i="29"/>
  <c r="H17" i="29"/>
  <c r="I17" i="29"/>
  <c r="J17" i="29"/>
  <c r="K17" i="29"/>
  <c r="L17" i="29"/>
  <c r="M17" i="29"/>
  <c r="N17" i="29"/>
  <c r="O17" i="29"/>
  <c r="D17" i="29"/>
  <c r="E11" i="29"/>
  <c r="F11" i="29"/>
  <c r="G11" i="29"/>
  <c r="H11" i="29"/>
  <c r="I11" i="29"/>
  <c r="J11" i="29"/>
  <c r="K11" i="29"/>
  <c r="L11" i="29"/>
  <c r="M11" i="29"/>
  <c r="N11" i="29"/>
  <c r="O11" i="29"/>
  <c r="D11" i="29"/>
  <c r="C47" i="29" l="1"/>
  <c r="E97" i="29" l="1"/>
  <c r="D97" i="29"/>
  <c r="L97" i="29"/>
  <c r="H97" i="29"/>
  <c r="I97" i="29"/>
  <c r="O97" i="29"/>
  <c r="K97" i="29"/>
  <c r="G97" i="29"/>
  <c r="M97" i="29"/>
  <c r="N97" i="29"/>
  <c r="J97" i="29"/>
  <c r="F97" i="29"/>
</calcChain>
</file>

<file path=xl/sharedStrings.xml><?xml version="1.0" encoding="utf-8"?>
<sst xmlns="http://schemas.openxmlformats.org/spreadsheetml/2006/main" count="137" uniqueCount="78">
  <si>
    <t>Энер.ценность (ККАЛ)</t>
  </si>
  <si>
    <t>№ Сб.рец</t>
  </si>
  <si>
    <t>Наименование продуктов</t>
  </si>
  <si>
    <t>Белки</t>
  </si>
  <si>
    <t>Жиры</t>
  </si>
  <si>
    <t>Угл-ды</t>
  </si>
  <si>
    <t>В1</t>
  </si>
  <si>
    <t>С</t>
  </si>
  <si>
    <t>А</t>
  </si>
  <si>
    <t>Е</t>
  </si>
  <si>
    <t>Са</t>
  </si>
  <si>
    <t>Р</t>
  </si>
  <si>
    <t>Mg</t>
  </si>
  <si>
    <t>Fe</t>
  </si>
  <si>
    <t>Итого:</t>
  </si>
  <si>
    <t>ВТОРНИК</t>
  </si>
  <si>
    <t>СРЕДА</t>
  </si>
  <si>
    <t>ЧЕТВЕРГ</t>
  </si>
  <si>
    <t>ПЯТНИЦА</t>
  </si>
  <si>
    <t>СУББОТА</t>
  </si>
  <si>
    <t>2 неделя</t>
  </si>
  <si>
    <t>Всего:</t>
  </si>
  <si>
    <t>Всего за 12 дней:</t>
  </si>
  <si>
    <t>В среднем на 1 учащегося в день</t>
  </si>
  <si>
    <t>Выход,г</t>
  </si>
  <si>
    <t>Суп-лапша домашняя с мясом птицы</t>
  </si>
  <si>
    <t>№ 377 Сбор.рец. На прод-ию для обуч. Во всех образ.учреж-Дели 2017</t>
  </si>
  <si>
    <t>ПОНЕДЕЛЬНИК</t>
  </si>
  <si>
    <t>Чай с сахаром и лимоном</t>
  </si>
  <si>
    <t>185/10/5</t>
  </si>
  <si>
    <t>ТТК составлена на основании акта проработки 2019 г от 29.10.19</t>
  </si>
  <si>
    <t>№ 88 Сбор.рец. На прод-ию для обуч. Во всех образ.учреж-Дели 2017</t>
  </si>
  <si>
    <t>Напиток из шиповника</t>
  </si>
  <si>
    <t>№ 348 Сбор.рец. На прод-ию для обуч. Во всех образ.учреж-Дели 2017</t>
  </si>
  <si>
    <t xml:space="preserve">Примерное  цикличное двенадцатидневное меню для учащихся образовательных учреждений Республики Татарстан                                                                  </t>
  </si>
  <si>
    <t>Чай с сахаром</t>
  </si>
  <si>
    <t>190/10</t>
  </si>
  <si>
    <t>Руководитель образовательного учреждения</t>
  </si>
  <si>
    <t>Согласовано  __________________________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</si>
  <si>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</si>
  <si>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</si>
  <si>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</si>
  <si>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</si>
  <si>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ТТК</t>
  </si>
  <si>
    <t>250/10</t>
  </si>
  <si>
    <t>№ 113 Сбор.рец. На прод-ию для обуч. Во всех образ.учреж-Дели 2017</t>
  </si>
  <si>
    <t>Шулпа с мясом</t>
  </si>
  <si>
    <t>№155 Сбор.рец. На прод-ию для обуч. Во всех образ.учреж-Дели 2015</t>
  </si>
  <si>
    <t>Компот из урюка</t>
  </si>
  <si>
    <t>Суп крестьянский с крупой (пшено) с куриными фрикадельками, со сметаной</t>
  </si>
  <si>
    <t>№98 Сбор.рец. На прод-ию для обуч. Во всех образ.учреж-Дели 2017</t>
  </si>
  <si>
    <t>Чай с мармеладом</t>
  </si>
  <si>
    <t>№376 Сбор.рец. На прод-ию для обуч. Во всех образ.учреж-Дели 2017</t>
  </si>
  <si>
    <t>№ 115 Сбор.рец. На прод-ию для обуч. Во всех образ.учреж-Дели 2017</t>
  </si>
  <si>
    <t>№ 349 Сбор.рец. На прод-ию для обуч. Во всех образ.учреж-Дели 2017</t>
  </si>
  <si>
    <t>Компот из сухофруктов</t>
  </si>
  <si>
    <t>Борщ из свежей капусты с мясными фрикадельками, со сметаной</t>
  </si>
  <si>
    <t>№ 82 Сбор.рец. На прод-ию для обуч. Во всех образ.учреж-Дели 2017</t>
  </si>
  <si>
    <t>№ 376 Сбор.рец. На прод-ию для обуч. Во всех образ.учреж-Дели 2017</t>
  </si>
  <si>
    <t>Суп картофельный с вермишелью, с куриными фрикадельками</t>
  </si>
  <si>
    <t>Щи из свежей капусты с картофелем, с мясом и сметаной</t>
  </si>
  <si>
    <t xml:space="preserve">Суп с рисовой крупой и мясными фрикадельками </t>
  </si>
  <si>
    <t>№ 86 Сбор.рец. На прод-ию для обуч. Во всех образ.учреж-Дели 2016</t>
  </si>
  <si>
    <t>Суп картофельный с горохом, с куриными фрикадельками</t>
  </si>
  <si>
    <t>№ 102 Сбор.рец. На прод-ию для обуч. Во всех образ.учреж-Дели 2017</t>
  </si>
  <si>
    <t>Рассольник домашний с мясными фрикадельками</t>
  </si>
  <si>
    <t>№ 95Сбор.рец. На прод-ию для обуч. Во всех образ.учреж-Дели 2017</t>
  </si>
  <si>
    <t xml:space="preserve">ТТК </t>
  </si>
  <si>
    <t>Компот из изюма и урюка</t>
  </si>
  <si>
    <t>Солянка</t>
  </si>
  <si>
    <t xml:space="preserve">Акт проработки от 16.02.2019 </t>
  </si>
  <si>
    <t>табл 6 стр 134,144,Хим. Состав и калорийность российских продуктов питания Дели + 2012</t>
  </si>
  <si>
    <t xml:space="preserve">Хлеб ржаной </t>
  </si>
  <si>
    <t>Всего за 6 дней 2 недели:</t>
  </si>
  <si>
    <t>Всего за 6 дней 1 недели:</t>
  </si>
  <si>
    <t xml:space="preserve">Директор ООО "ФУДСОЦСЕРВИС"    </t>
  </si>
  <si>
    <t>Утверждаю __________________Харламова Э.Р.</t>
  </si>
  <si>
    <t>Харчо с мясом птицы,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</si>
</sst>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  <numFmt numFmtId="166" formatCode="#,##0.00_ ;\-#,##0.00\ "/>
  </numFmts>
  <fonts count="17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5" fillId="0" borderId="0">
      <alignment vertical="top"/>
    </xf>
  </cellStyleXfs>
  <cellXfs count="112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5" fillId="0" borderId="0" xfId="0" applyNumberFormat="1" applyFont="1" applyBorder="1" applyAlignment="1"/>
    <xf numFmtId="0" fontId="5" fillId="0" borderId="0" xfId="0" applyFont="1" applyBorder="1" applyAlignment="1"/>
    <xf numFmtId="0" fontId="5" fillId="0" borderId="0" xfId="0" applyFont="1" applyFill="1" applyBorder="1" applyAlignment="1"/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0" fontId="5" fillId="2" borderId="0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8" fillId="0" borderId="0" xfId="0" applyFont="1" applyBorder="1" applyAlignment="1">
      <alignment vertical="top"/>
    </xf>
    <xf numFmtId="0" fontId="9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right" vertical="top"/>
    </xf>
    <xf numFmtId="2" fontId="8" fillId="2" borderId="0" xfId="0" applyNumberFormat="1" applyFont="1" applyFill="1" applyBorder="1" applyAlignment="1">
      <alignment horizontal="center" vertical="top"/>
    </xf>
    <xf numFmtId="0" fontId="9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left" vertical="center" wrapText="1"/>
    </xf>
    <xf numFmtId="166" fontId="8" fillId="2" borderId="0" xfId="0" applyNumberFormat="1" applyFont="1" applyFill="1" applyBorder="1" applyAlignment="1">
      <alignment horizontal="center" vertical="center"/>
    </xf>
    <xf numFmtId="43" fontId="8" fillId="2" borderId="0" xfId="0" applyNumberFormat="1" applyFont="1" applyFill="1" applyBorder="1" applyAlignment="1">
      <alignment horizontal="center" vertical="top"/>
    </xf>
    <xf numFmtId="166" fontId="8" fillId="2" borderId="0" xfId="0" applyNumberFormat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left" vertical="top" wrapText="1"/>
    </xf>
    <xf numFmtId="49" fontId="8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 vertical="top"/>
    </xf>
    <xf numFmtId="1" fontId="8" fillId="3" borderId="0" xfId="0" applyNumberFormat="1" applyFont="1" applyFill="1" applyBorder="1" applyAlignment="1">
      <alignment horizontal="center" vertical="top"/>
    </xf>
    <xf numFmtId="0" fontId="9" fillId="3" borderId="0" xfId="0" applyFont="1" applyFill="1" applyBorder="1" applyAlignment="1">
      <alignment horizontal="center" vertical="top"/>
    </xf>
    <xf numFmtId="0" fontId="9" fillId="3" borderId="0" xfId="0" applyFont="1" applyFill="1" applyBorder="1" applyAlignment="1">
      <alignment horizontal="center" vertical="center"/>
    </xf>
    <xf numFmtId="2" fontId="9" fillId="3" borderId="0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1" fontId="8" fillId="3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 wrapText="1"/>
    </xf>
    <xf numFmtId="2" fontId="10" fillId="2" borderId="0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164" fontId="8" fillId="3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/>
    </xf>
    <xf numFmtId="1" fontId="8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0" fontId="11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/>
    </xf>
    <xf numFmtId="0" fontId="1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11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/>
    </xf>
    <xf numFmtId="2" fontId="9" fillId="4" borderId="0" xfId="0" applyNumberFormat="1" applyFont="1" applyFill="1" applyBorder="1" applyAlignment="1">
      <alignment horizontal="center" vertical="center"/>
    </xf>
    <xf numFmtId="2" fontId="10" fillId="4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top"/>
    </xf>
    <xf numFmtId="0" fontId="2" fillId="4" borderId="0" xfId="0" applyFont="1" applyFill="1" applyAlignment="1">
      <alignment vertical="top"/>
    </xf>
    <xf numFmtId="0" fontId="9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horizontal="center" vertical="top"/>
    </xf>
    <xf numFmtId="0" fontId="9" fillId="4" borderId="0" xfId="0" applyFont="1" applyFill="1" applyBorder="1" applyAlignment="1">
      <alignment horizontal="center" vertical="top"/>
    </xf>
    <xf numFmtId="0" fontId="10" fillId="4" borderId="0" xfId="0" applyFont="1" applyFill="1" applyBorder="1" applyAlignment="1">
      <alignment horizontal="center" vertical="top"/>
    </xf>
    <xf numFmtId="0" fontId="10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top"/>
    </xf>
    <xf numFmtId="0" fontId="3" fillId="4" borderId="0" xfId="0" applyFont="1" applyFill="1" applyAlignment="1">
      <alignment vertical="top"/>
    </xf>
    <xf numFmtId="0" fontId="10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top"/>
    </xf>
    <xf numFmtId="2" fontId="9" fillId="4" borderId="0" xfId="0" applyNumberFormat="1" applyFont="1" applyFill="1" applyBorder="1" applyAlignment="1">
      <alignment horizontal="center" vertical="top"/>
    </xf>
    <xf numFmtId="0" fontId="9" fillId="4" borderId="0" xfId="0" applyFont="1" applyFill="1" applyBorder="1" applyAlignment="1">
      <alignment horizontal="center" vertical="center" wrapText="1"/>
    </xf>
    <xf numFmtId="2" fontId="9" fillId="4" borderId="0" xfId="0" applyNumberFormat="1" applyFont="1" applyFill="1" applyBorder="1" applyAlignment="1">
      <alignment horizontal="center" vertical="center" wrapText="1"/>
    </xf>
    <xf numFmtId="2" fontId="10" fillId="4" borderId="0" xfId="0" applyNumberFormat="1" applyFont="1" applyFill="1" applyBorder="1" applyAlignment="1">
      <alignment vertical="center"/>
    </xf>
    <xf numFmtId="0" fontId="11" fillId="4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16" fillId="2" borderId="0" xfId="3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113"/>
  <sheetViews>
    <sheetView tabSelected="1" topLeftCell="A29" zoomScale="70" zoomScaleNormal="70" workbookViewId="0">
      <selection activeCell="B39" sqref="B39"/>
    </sheetView>
  </sheetViews>
  <sheetFormatPr defaultRowHeight="18.75" x14ac:dyDescent="0.2"/>
  <cols>
    <col min="1" max="1" width="27.5703125" style="79" customWidth="1"/>
    <col min="2" max="2" width="72.28515625" style="80" customWidth="1"/>
    <col min="3" max="3" width="22.5703125" style="81" customWidth="1"/>
    <col min="4" max="4" width="12.85546875" style="80" customWidth="1"/>
    <col min="5" max="5" width="15.140625" style="80" customWidth="1"/>
    <col min="6" max="6" width="14.140625" style="80" customWidth="1"/>
    <col min="7" max="7" width="24.140625" style="80" customWidth="1"/>
    <col min="8" max="8" width="20" style="79" customWidth="1"/>
    <col min="9" max="9" width="14.85546875" style="79" customWidth="1"/>
    <col min="10" max="10" width="14.7109375" style="8" customWidth="1"/>
    <col min="11" max="11" width="15" style="82" customWidth="1"/>
    <col min="12" max="12" width="17" style="82" customWidth="1"/>
    <col min="13" max="13" width="15.5703125" style="82" customWidth="1"/>
    <col min="14" max="14" width="14.42578125" style="82" customWidth="1"/>
    <col min="15" max="15" width="11.5703125" style="82" customWidth="1"/>
    <col min="16" max="16" width="9.140625" style="8" customWidth="1"/>
    <col min="17" max="249" width="9.140625" style="1" customWidth="1"/>
    <col min="250" max="1021" width="8.7109375" style="1" customWidth="1"/>
    <col min="1022" max="16384" width="9.140625" style="1"/>
  </cols>
  <sheetData>
    <row r="1" spans="1:16" ht="20.25" x14ac:dyDescent="0.3">
      <c r="A1" s="3"/>
      <c r="B1" s="73"/>
      <c r="C1" s="3"/>
      <c r="D1" s="3"/>
      <c r="E1" s="5"/>
      <c r="F1" s="5"/>
      <c r="G1" s="3"/>
      <c r="H1" s="74"/>
      <c r="I1" s="2"/>
      <c r="J1" s="3"/>
      <c r="K1" s="3"/>
      <c r="L1" s="3"/>
      <c r="M1" s="3"/>
      <c r="N1" s="8"/>
      <c r="O1" s="8"/>
    </row>
    <row r="2" spans="1:16" ht="20.25" x14ac:dyDescent="0.3">
      <c r="A2" s="74"/>
      <c r="B2" s="73" t="s">
        <v>76</v>
      </c>
      <c r="C2" s="10"/>
      <c r="D2" s="3"/>
      <c r="E2" s="5"/>
      <c r="F2" s="5"/>
      <c r="G2" s="3"/>
      <c r="H2" s="3" t="s">
        <v>38</v>
      </c>
      <c r="I2" s="2"/>
      <c r="J2" s="4"/>
      <c r="K2" s="3"/>
      <c r="L2" s="3"/>
      <c r="M2" s="3"/>
      <c r="N2" s="8"/>
      <c r="O2" s="8"/>
    </row>
    <row r="3" spans="1:16" ht="20.25" x14ac:dyDescent="0.3">
      <c r="A3" s="3"/>
      <c r="B3" s="3" t="s">
        <v>75</v>
      </c>
      <c r="C3" s="10"/>
      <c r="D3" s="3"/>
      <c r="E3" s="73"/>
      <c r="F3" s="3"/>
      <c r="G3" s="3"/>
      <c r="H3" s="3" t="s">
        <v>37</v>
      </c>
      <c r="I3" s="2"/>
      <c r="J3" s="3"/>
      <c r="K3" s="3"/>
      <c r="L3" s="3"/>
      <c r="M3" s="3"/>
      <c r="N3" s="8"/>
      <c r="O3" s="8"/>
    </row>
    <row r="4" spans="1:16" ht="20.25" x14ac:dyDescent="0.3">
      <c r="A4" s="3"/>
      <c r="B4" s="3"/>
      <c r="C4" s="3"/>
      <c r="D4" s="3"/>
      <c r="E4" s="73"/>
      <c r="F4" s="3"/>
      <c r="G4" s="3"/>
      <c r="H4" s="8"/>
      <c r="I4" s="8"/>
      <c r="K4" s="8"/>
      <c r="L4" s="8"/>
      <c r="M4" s="8"/>
      <c r="N4" s="8"/>
      <c r="O4" s="8"/>
    </row>
    <row r="5" spans="1:16" ht="43.5" customHeight="1" x14ac:dyDescent="0.2">
      <c r="A5" s="18"/>
      <c r="B5" s="111" t="s">
        <v>34</v>
      </c>
      <c r="C5" s="111"/>
      <c r="D5" s="111"/>
      <c r="E5" s="111"/>
      <c r="F5" s="111"/>
      <c r="G5" s="111"/>
      <c r="H5" s="111"/>
      <c r="I5" s="111"/>
      <c r="J5" s="111"/>
      <c r="K5" s="111"/>
      <c r="L5" s="7"/>
      <c r="M5" s="7"/>
      <c r="N5" s="7"/>
      <c r="O5" s="7"/>
    </row>
    <row r="6" spans="1:16" ht="65.25" customHeight="1" x14ac:dyDescent="0.2">
      <c r="A6" s="67" t="s">
        <v>1</v>
      </c>
      <c r="B6" s="67" t="s">
        <v>2</v>
      </c>
      <c r="C6" s="67" t="s">
        <v>24</v>
      </c>
      <c r="D6" s="11" t="s">
        <v>3</v>
      </c>
      <c r="E6" s="11" t="s">
        <v>4</v>
      </c>
      <c r="F6" s="11" t="s">
        <v>5</v>
      </c>
      <c r="G6" s="67" t="s">
        <v>0</v>
      </c>
      <c r="H6" s="11" t="s">
        <v>6</v>
      </c>
      <c r="I6" s="67" t="s">
        <v>7</v>
      </c>
      <c r="J6" s="68" t="s">
        <v>8</v>
      </c>
      <c r="K6" s="68" t="s">
        <v>9</v>
      </c>
      <c r="L6" s="68" t="s">
        <v>10</v>
      </c>
      <c r="M6" s="68" t="s">
        <v>11</v>
      </c>
      <c r="N6" s="68" t="s">
        <v>12</v>
      </c>
      <c r="O6" s="68" t="s">
        <v>13</v>
      </c>
    </row>
    <row r="7" spans="1:16" ht="31.5" customHeight="1" x14ac:dyDescent="0.2">
      <c r="A7" s="9"/>
      <c r="B7" s="69" t="s">
        <v>27</v>
      </c>
      <c r="C7" s="11"/>
      <c r="D7" s="11"/>
      <c r="E7" s="11"/>
      <c r="F7" s="11"/>
      <c r="G7" s="11"/>
      <c r="H7" s="11"/>
      <c r="I7" s="11"/>
      <c r="J7" s="6"/>
      <c r="K7" s="7"/>
      <c r="L7" s="7"/>
      <c r="M7" s="7"/>
      <c r="N7" s="7"/>
      <c r="O7" s="7"/>
    </row>
    <row r="8" spans="1:16" s="83" customFormat="1" ht="66.75" customHeight="1" x14ac:dyDescent="0.2">
      <c r="A8" s="64" t="s">
        <v>39</v>
      </c>
      <c r="B8" s="32" t="s">
        <v>40</v>
      </c>
      <c r="C8" s="21" t="s">
        <v>41</v>
      </c>
      <c r="D8" s="48">
        <v>3.5114999999999998</v>
      </c>
      <c r="E8" s="48">
        <v>7.1619999999999999</v>
      </c>
      <c r="F8" s="48">
        <v>12.956</v>
      </c>
      <c r="G8" s="48">
        <v>135.94999999999999</v>
      </c>
      <c r="H8" s="48">
        <v>9.8000000000000004E-2</v>
      </c>
      <c r="I8" s="48">
        <v>8.4969999999999999</v>
      </c>
      <c r="J8" s="53">
        <v>8.98</v>
      </c>
      <c r="K8" s="53">
        <v>2.387</v>
      </c>
      <c r="L8" s="53">
        <v>38.151999999999994</v>
      </c>
      <c r="M8" s="53">
        <v>70.185000000000002</v>
      </c>
      <c r="N8" s="53">
        <v>26.066999999999997</v>
      </c>
      <c r="O8" s="53">
        <v>1.0469999999999999</v>
      </c>
      <c r="P8" s="17"/>
    </row>
    <row r="9" spans="1:16" s="83" customFormat="1" ht="70.5" customHeight="1" x14ac:dyDescent="0.2">
      <c r="A9" s="64" t="s">
        <v>43</v>
      </c>
      <c r="B9" s="56" t="s">
        <v>42</v>
      </c>
      <c r="C9" s="21">
        <v>200</v>
      </c>
      <c r="D9" s="48">
        <v>0.253</v>
      </c>
      <c r="E9" s="48">
        <v>0.11799999999999999</v>
      </c>
      <c r="F9" s="48">
        <v>28.865000000000002</v>
      </c>
      <c r="G9" s="48">
        <v>118.4</v>
      </c>
      <c r="H9" s="48">
        <v>1.7000000000000001E-2</v>
      </c>
      <c r="I9" s="48">
        <v>0.45</v>
      </c>
      <c r="J9" s="53">
        <v>0</v>
      </c>
      <c r="K9" s="53">
        <v>7.8E-2</v>
      </c>
      <c r="L9" s="53">
        <v>17.25</v>
      </c>
      <c r="M9" s="53">
        <v>11.879999999999999</v>
      </c>
      <c r="N9" s="53">
        <v>6.63</v>
      </c>
      <c r="O9" s="53">
        <v>0.70100000000000007</v>
      </c>
      <c r="P9" s="17"/>
    </row>
    <row r="10" spans="1:16" s="83" customFormat="1" ht="45.75" customHeight="1" x14ac:dyDescent="0.2">
      <c r="A10" s="109" t="s">
        <v>71</v>
      </c>
      <c r="B10" s="56" t="s">
        <v>72</v>
      </c>
      <c r="C10" s="21">
        <v>30</v>
      </c>
      <c r="D10" s="48">
        <v>1.9799999999999998</v>
      </c>
      <c r="E10" s="48">
        <v>0.36</v>
      </c>
      <c r="F10" s="48">
        <v>11.88</v>
      </c>
      <c r="G10" s="48">
        <v>59.4</v>
      </c>
      <c r="H10" s="48">
        <v>5.1000000000000004E-2</v>
      </c>
      <c r="I10" s="48">
        <v>0</v>
      </c>
      <c r="J10" s="53">
        <v>0</v>
      </c>
      <c r="K10" s="53">
        <v>0.42</v>
      </c>
      <c r="L10" s="53">
        <v>8.6999999999999993</v>
      </c>
      <c r="M10" s="53">
        <v>45</v>
      </c>
      <c r="N10" s="53">
        <v>14.1</v>
      </c>
      <c r="O10" s="53">
        <v>1.17</v>
      </c>
      <c r="P10" s="17"/>
    </row>
    <row r="11" spans="1:16" s="83" customFormat="1" ht="36.75" customHeight="1" x14ac:dyDescent="0.2">
      <c r="A11" s="66"/>
      <c r="B11" s="38" t="s">
        <v>14</v>
      </c>
      <c r="C11" s="38">
        <v>495</v>
      </c>
      <c r="D11" s="55">
        <f>D9+D8+D10</f>
        <v>5.7444999999999995</v>
      </c>
      <c r="E11" s="55">
        <f t="shared" ref="E11:O11" si="0">E9+E8+E10</f>
        <v>7.6400000000000006</v>
      </c>
      <c r="F11" s="55">
        <f t="shared" si="0"/>
        <v>53.701000000000001</v>
      </c>
      <c r="G11" s="55">
        <f t="shared" si="0"/>
        <v>313.75</v>
      </c>
      <c r="H11" s="55">
        <f t="shared" si="0"/>
        <v>0.16600000000000001</v>
      </c>
      <c r="I11" s="55">
        <f t="shared" si="0"/>
        <v>8.9469999999999992</v>
      </c>
      <c r="J11" s="55">
        <f t="shared" si="0"/>
        <v>8.98</v>
      </c>
      <c r="K11" s="55">
        <f t="shared" si="0"/>
        <v>2.8849999999999998</v>
      </c>
      <c r="L11" s="55">
        <f t="shared" si="0"/>
        <v>64.10199999999999</v>
      </c>
      <c r="M11" s="55">
        <f t="shared" si="0"/>
        <v>127.065</v>
      </c>
      <c r="N11" s="55">
        <f t="shared" si="0"/>
        <v>46.796999999999997</v>
      </c>
      <c r="O11" s="55">
        <f t="shared" si="0"/>
        <v>2.9180000000000001</v>
      </c>
      <c r="P11" s="17"/>
    </row>
    <row r="12" spans="1:16" s="83" customFormat="1" ht="36.75" customHeight="1" x14ac:dyDescent="0.2">
      <c r="A12" s="62"/>
      <c r="B12" s="25"/>
      <c r="C12" s="63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17"/>
    </row>
    <row r="13" spans="1:16" s="83" customFormat="1" ht="21.95" customHeight="1" x14ac:dyDescent="0.2">
      <c r="A13" s="62"/>
      <c r="B13" s="30" t="s">
        <v>15</v>
      </c>
      <c r="C13" s="21"/>
      <c r="D13" s="19"/>
      <c r="E13" s="19"/>
      <c r="F13" s="19"/>
      <c r="G13" s="19"/>
      <c r="H13" s="19"/>
      <c r="I13" s="19"/>
      <c r="J13" s="28"/>
      <c r="K13" s="29"/>
      <c r="L13" s="29"/>
      <c r="M13" s="29"/>
      <c r="N13" s="29"/>
      <c r="O13" s="29"/>
      <c r="P13" s="17"/>
    </row>
    <row r="14" spans="1:16" s="83" customFormat="1" ht="57.75" customHeight="1" x14ac:dyDescent="0.2">
      <c r="A14" s="64" t="s">
        <v>45</v>
      </c>
      <c r="B14" s="51" t="s">
        <v>25</v>
      </c>
      <c r="C14" s="21" t="s">
        <v>44</v>
      </c>
      <c r="D14" s="48">
        <v>4.9050000000000002</v>
      </c>
      <c r="E14" s="48">
        <v>7.3985000000000003</v>
      </c>
      <c r="F14" s="48">
        <v>11.654000000000002</v>
      </c>
      <c r="G14" s="48">
        <v>141.95000000000002</v>
      </c>
      <c r="H14" s="48">
        <v>5.4000000000000006E-2</v>
      </c>
      <c r="I14" s="48">
        <v>0.7360000000000001</v>
      </c>
      <c r="J14" s="53">
        <v>18.320000000000004</v>
      </c>
      <c r="K14" s="53">
        <v>2.6670000000000011</v>
      </c>
      <c r="L14" s="53">
        <v>33.910000000000011</v>
      </c>
      <c r="M14" s="53">
        <v>54.900000000000013</v>
      </c>
      <c r="N14" s="53">
        <v>12.703000000000005</v>
      </c>
      <c r="O14" s="53">
        <v>0.8380000000000003</v>
      </c>
      <c r="P14" s="17"/>
    </row>
    <row r="15" spans="1:16" s="83" customFormat="1" ht="53.25" customHeight="1" x14ac:dyDescent="0.2">
      <c r="A15" s="64" t="s">
        <v>30</v>
      </c>
      <c r="B15" s="65" t="s">
        <v>32</v>
      </c>
      <c r="C15" s="21">
        <v>200</v>
      </c>
      <c r="D15" s="48">
        <v>0.67800000000000005</v>
      </c>
      <c r="E15" s="48">
        <v>0.27800000000000002</v>
      </c>
      <c r="F15" s="48">
        <v>20.76</v>
      </c>
      <c r="G15" s="48">
        <v>88.2</v>
      </c>
      <c r="H15" s="48">
        <v>1.2E-2</v>
      </c>
      <c r="I15" s="48">
        <v>100</v>
      </c>
      <c r="J15" s="53">
        <v>0</v>
      </c>
      <c r="K15" s="53">
        <v>0.76</v>
      </c>
      <c r="L15" s="53">
        <v>21.34</v>
      </c>
      <c r="M15" s="53">
        <v>3.44</v>
      </c>
      <c r="N15" s="53">
        <v>3.44</v>
      </c>
      <c r="O15" s="53">
        <v>0.63400000000000001</v>
      </c>
      <c r="P15" s="17"/>
    </row>
    <row r="16" spans="1:16" s="83" customFormat="1" ht="53.25" customHeight="1" x14ac:dyDescent="0.2">
      <c r="A16" s="109" t="s">
        <v>71</v>
      </c>
      <c r="B16" s="56" t="s">
        <v>72</v>
      </c>
      <c r="C16" s="21">
        <v>30</v>
      </c>
      <c r="D16" s="48">
        <v>1.9799999999999998</v>
      </c>
      <c r="E16" s="48">
        <v>0.36</v>
      </c>
      <c r="F16" s="48">
        <v>11.88</v>
      </c>
      <c r="G16" s="48">
        <v>59.4</v>
      </c>
      <c r="H16" s="48">
        <v>5.1000000000000004E-2</v>
      </c>
      <c r="I16" s="48">
        <v>0</v>
      </c>
      <c r="J16" s="53">
        <v>0</v>
      </c>
      <c r="K16" s="53">
        <v>0.42</v>
      </c>
      <c r="L16" s="53">
        <v>8.6999999999999993</v>
      </c>
      <c r="M16" s="53">
        <v>45</v>
      </c>
      <c r="N16" s="53">
        <v>14.1</v>
      </c>
      <c r="O16" s="53">
        <v>1.17</v>
      </c>
      <c r="P16" s="17"/>
    </row>
    <row r="17" spans="1:16" s="108" customFormat="1" ht="32.25" customHeight="1" x14ac:dyDescent="0.2">
      <c r="A17" s="62"/>
      <c r="B17" s="25" t="s">
        <v>14</v>
      </c>
      <c r="C17" s="63">
        <v>490</v>
      </c>
      <c r="D17" s="33">
        <f>D14+D15+D16</f>
        <v>7.5629999999999997</v>
      </c>
      <c r="E17" s="33">
        <f t="shared" ref="E17:O17" si="1">E14+E15+E16</f>
        <v>8.0365000000000002</v>
      </c>
      <c r="F17" s="33">
        <f t="shared" si="1"/>
        <v>44.294000000000004</v>
      </c>
      <c r="G17" s="33">
        <f t="shared" si="1"/>
        <v>289.55</v>
      </c>
      <c r="H17" s="33">
        <f t="shared" si="1"/>
        <v>0.11700000000000001</v>
      </c>
      <c r="I17" s="33">
        <f t="shared" si="1"/>
        <v>100.736</v>
      </c>
      <c r="J17" s="33">
        <f t="shared" si="1"/>
        <v>18.320000000000004</v>
      </c>
      <c r="K17" s="33">
        <f t="shared" si="1"/>
        <v>3.8470000000000013</v>
      </c>
      <c r="L17" s="33">
        <f t="shared" si="1"/>
        <v>63.950000000000017</v>
      </c>
      <c r="M17" s="33">
        <f t="shared" si="1"/>
        <v>103.34</v>
      </c>
      <c r="N17" s="33">
        <f t="shared" si="1"/>
        <v>30.243000000000002</v>
      </c>
      <c r="O17" s="33">
        <f t="shared" si="1"/>
        <v>2.6420000000000003</v>
      </c>
      <c r="P17" s="107"/>
    </row>
    <row r="18" spans="1:16" s="108" customFormat="1" ht="21.95" customHeight="1" x14ac:dyDescent="0.2">
      <c r="A18" s="62"/>
      <c r="B18" s="25"/>
      <c r="C18" s="6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107"/>
    </row>
    <row r="19" spans="1:16" s="108" customFormat="1" ht="27" customHeight="1" x14ac:dyDescent="0.2">
      <c r="A19" s="62"/>
      <c r="B19" s="36" t="s">
        <v>16</v>
      </c>
      <c r="C19" s="21"/>
      <c r="D19" s="34"/>
      <c r="E19" s="34"/>
      <c r="F19" s="34"/>
      <c r="G19" s="34"/>
      <c r="H19" s="34"/>
      <c r="I19" s="34"/>
      <c r="J19" s="35"/>
      <c r="K19" s="35"/>
      <c r="L19" s="35"/>
      <c r="M19" s="35"/>
      <c r="N19" s="35"/>
      <c r="O19" s="35"/>
      <c r="P19" s="107"/>
    </row>
    <row r="20" spans="1:16" s="83" customFormat="1" ht="78" customHeight="1" x14ac:dyDescent="0.2">
      <c r="A20" s="64" t="s">
        <v>47</v>
      </c>
      <c r="B20" s="32" t="s">
        <v>46</v>
      </c>
      <c r="C20" s="21" t="s">
        <v>44</v>
      </c>
      <c r="D20" s="48">
        <v>6.3591666666666669</v>
      </c>
      <c r="E20" s="48">
        <v>4.9691666666666672</v>
      </c>
      <c r="F20" s="48">
        <v>18.842500000000001</v>
      </c>
      <c r="G20" s="48">
        <v>159.08333333333334</v>
      </c>
      <c r="H20" s="48">
        <v>0.11333333333333333</v>
      </c>
      <c r="I20" s="48">
        <v>5.8</v>
      </c>
      <c r="J20" s="53">
        <v>21.05</v>
      </c>
      <c r="K20" s="53">
        <v>1.6750000000000003</v>
      </c>
      <c r="L20" s="53">
        <v>34.683333333333337</v>
      </c>
      <c r="M20" s="53">
        <v>95.14166666666668</v>
      </c>
      <c r="N20" s="53">
        <v>28.316666666666677</v>
      </c>
      <c r="O20" s="53">
        <v>1.4083333333333337</v>
      </c>
      <c r="P20" s="17"/>
    </row>
    <row r="21" spans="1:16" s="90" customFormat="1" ht="58.5" hidden="1" customHeight="1" x14ac:dyDescent="0.2">
      <c r="A21" s="84"/>
      <c r="B21" s="91"/>
      <c r="C21" s="86"/>
      <c r="D21" s="86"/>
      <c r="E21" s="86"/>
      <c r="F21" s="86"/>
      <c r="G21" s="86"/>
      <c r="H21" s="86"/>
      <c r="I21" s="86"/>
      <c r="J21" s="98"/>
      <c r="K21" s="95"/>
      <c r="L21" s="95"/>
      <c r="M21" s="95"/>
      <c r="N21" s="95"/>
      <c r="O21" s="95"/>
      <c r="P21" s="89"/>
    </row>
    <row r="22" spans="1:16" s="83" customFormat="1" ht="59.25" customHeight="1" x14ac:dyDescent="0.2">
      <c r="A22" s="64" t="s">
        <v>33</v>
      </c>
      <c r="B22" s="24" t="s">
        <v>48</v>
      </c>
      <c r="C22" s="21">
        <v>200</v>
      </c>
      <c r="D22" s="21">
        <v>0.75</v>
      </c>
      <c r="E22" s="21">
        <v>5.9999999999999991E-2</v>
      </c>
      <c r="F22" s="21">
        <v>27.93</v>
      </c>
      <c r="G22" s="21">
        <v>116.39999999999999</v>
      </c>
      <c r="H22" s="21">
        <v>1.6E-2</v>
      </c>
      <c r="I22" s="21">
        <v>0.6</v>
      </c>
      <c r="J22" s="23">
        <v>0</v>
      </c>
      <c r="K22" s="23">
        <v>0.82599999999999996</v>
      </c>
      <c r="L22" s="23">
        <v>33.22</v>
      </c>
      <c r="M22" s="23">
        <v>22.8</v>
      </c>
      <c r="N22" s="23">
        <v>18.159999999999997</v>
      </c>
      <c r="O22" s="23">
        <v>0.47999999999999987</v>
      </c>
      <c r="P22" s="17"/>
    </row>
    <row r="23" spans="1:16" s="83" customFormat="1" ht="59.25" customHeight="1" x14ac:dyDescent="0.2">
      <c r="A23" s="109" t="s">
        <v>71</v>
      </c>
      <c r="B23" s="56" t="s">
        <v>72</v>
      </c>
      <c r="C23" s="21">
        <v>30</v>
      </c>
      <c r="D23" s="48">
        <v>1.9799999999999998</v>
      </c>
      <c r="E23" s="48">
        <v>0.36</v>
      </c>
      <c r="F23" s="48">
        <v>11.88</v>
      </c>
      <c r="G23" s="48">
        <v>59.4</v>
      </c>
      <c r="H23" s="48">
        <v>5.1000000000000004E-2</v>
      </c>
      <c r="I23" s="48">
        <v>0</v>
      </c>
      <c r="J23" s="53">
        <v>0</v>
      </c>
      <c r="K23" s="53">
        <v>0.42</v>
      </c>
      <c r="L23" s="53">
        <v>8.6999999999999993</v>
      </c>
      <c r="M23" s="53">
        <v>45</v>
      </c>
      <c r="N23" s="53">
        <v>14.1</v>
      </c>
      <c r="O23" s="53">
        <v>1.17</v>
      </c>
      <c r="P23" s="17"/>
    </row>
    <row r="24" spans="1:16" s="83" customFormat="1" ht="38.25" customHeight="1" x14ac:dyDescent="0.2">
      <c r="A24" s="62"/>
      <c r="B24" s="37" t="s">
        <v>14</v>
      </c>
      <c r="C24" s="38">
        <v>490</v>
      </c>
      <c r="D24" s="55">
        <f>D22+D20+D23</f>
        <v>9.0891666666666673</v>
      </c>
      <c r="E24" s="55">
        <f t="shared" ref="E24:O24" si="2">E22+E20+E23</f>
        <v>5.3891666666666671</v>
      </c>
      <c r="F24" s="55">
        <f t="shared" si="2"/>
        <v>58.652500000000003</v>
      </c>
      <c r="G24" s="55">
        <f t="shared" si="2"/>
        <v>334.88333333333333</v>
      </c>
      <c r="H24" s="55">
        <f t="shared" si="2"/>
        <v>0.18033333333333335</v>
      </c>
      <c r="I24" s="55">
        <f t="shared" si="2"/>
        <v>6.3999999999999995</v>
      </c>
      <c r="J24" s="55">
        <f t="shared" si="2"/>
        <v>21.05</v>
      </c>
      <c r="K24" s="55">
        <f t="shared" si="2"/>
        <v>2.9210000000000003</v>
      </c>
      <c r="L24" s="55">
        <f t="shared" si="2"/>
        <v>76.603333333333339</v>
      </c>
      <c r="M24" s="55">
        <f t="shared" si="2"/>
        <v>162.94166666666666</v>
      </c>
      <c r="N24" s="55">
        <f t="shared" si="2"/>
        <v>60.576666666666675</v>
      </c>
      <c r="O24" s="55">
        <f t="shared" si="2"/>
        <v>3.0583333333333336</v>
      </c>
      <c r="P24" s="55"/>
    </row>
    <row r="25" spans="1:16" s="83" customFormat="1" x14ac:dyDescent="0.2">
      <c r="A25" s="75"/>
      <c r="B25" s="76"/>
      <c r="C25" s="77"/>
      <c r="D25" s="76"/>
      <c r="E25" s="76"/>
      <c r="F25" s="76"/>
      <c r="G25" s="76"/>
      <c r="H25" s="75"/>
      <c r="I25" s="75"/>
      <c r="J25" s="17"/>
      <c r="K25" s="78"/>
      <c r="L25" s="78"/>
      <c r="M25" s="78"/>
      <c r="N25" s="78"/>
      <c r="O25" s="78"/>
      <c r="P25" s="17"/>
    </row>
    <row r="26" spans="1:16" s="83" customFormat="1" ht="21.95" customHeight="1" x14ac:dyDescent="0.2">
      <c r="A26" s="62"/>
      <c r="B26" s="31" t="s">
        <v>17</v>
      </c>
      <c r="C26" s="21"/>
      <c r="D26" s="34"/>
      <c r="E26" s="34"/>
      <c r="F26" s="34"/>
      <c r="G26" s="39"/>
      <c r="H26" s="19"/>
      <c r="I26" s="19"/>
      <c r="J26" s="28"/>
      <c r="K26" s="29"/>
      <c r="L26" s="29"/>
      <c r="M26" s="29"/>
      <c r="N26" s="29"/>
      <c r="O26" s="29"/>
      <c r="P26" s="17"/>
    </row>
    <row r="27" spans="1:16" s="108" customFormat="1" ht="63" customHeight="1" x14ac:dyDescent="0.2">
      <c r="A27" s="64" t="s">
        <v>50</v>
      </c>
      <c r="B27" s="51" t="s">
        <v>49</v>
      </c>
      <c r="C27" s="21" t="s">
        <v>41</v>
      </c>
      <c r="D27" s="48">
        <v>2.9764999999999997</v>
      </c>
      <c r="E27" s="48">
        <v>6.9895000000000005</v>
      </c>
      <c r="F27" s="48">
        <v>7.0659999999999998</v>
      </c>
      <c r="G27" s="48">
        <v>104.94999999999999</v>
      </c>
      <c r="H27" s="48">
        <v>4.8000000000000001E-2</v>
      </c>
      <c r="I27" s="48">
        <v>9.9969999999999999</v>
      </c>
      <c r="J27" s="53">
        <v>8.98</v>
      </c>
      <c r="K27" s="53">
        <v>2.3369999999999997</v>
      </c>
      <c r="L27" s="53">
        <v>44.877000000000002</v>
      </c>
      <c r="M27" s="53">
        <v>47.034999999999997</v>
      </c>
      <c r="N27" s="53">
        <v>16.067</v>
      </c>
      <c r="O27" s="53">
        <v>0.69699999999999995</v>
      </c>
      <c r="P27" s="107"/>
    </row>
    <row r="28" spans="1:16" s="97" customFormat="1" ht="52.5" hidden="1" customHeight="1" x14ac:dyDescent="0.2">
      <c r="A28" s="99"/>
      <c r="B28" s="91"/>
      <c r="C28" s="86"/>
      <c r="D28" s="87"/>
      <c r="E28" s="87"/>
      <c r="F28" s="87"/>
      <c r="G28" s="87"/>
      <c r="H28" s="87"/>
      <c r="I28" s="87"/>
      <c r="J28" s="88"/>
      <c r="K28" s="88"/>
      <c r="L28" s="88"/>
      <c r="M28" s="88"/>
      <c r="N28" s="88"/>
      <c r="O28" s="88"/>
      <c r="P28" s="96"/>
    </row>
    <row r="29" spans="1:16" s="108" customFormat="1" ht="52.5" customHeight="1" x14ac:dyDescent="0.2">
      <c r="A29" s="72" t="s">
        <v>52</v>
      </c>
      <c r="B29" s="56" t="s">
        <v>51</v>
      </c>
      <c r="C29" s="21" t="s">
        <v>36</v>
      </c>
      <c r="D29" s="48">
        <v>0.11304347826086956</v>
      </c>
      <c r="E29" s="48">
        <v>1.7391304347826087E-2</v>
      </c>
      <c r="F29" s="48">
        <v>12.730434782608695</v>
      </c>
      <c r="G29" s="48">
        <v>51.304347826086953</v>
      </c>
      <c r="H29" s="48">
        <v>0</v>
      </c>
      <c r="I29" s="48">
        <v>0.10434782608695652</v>
      </c>
      <c r="J29" s="53">
        <v>0</v>
      </c>
      <c r="K29" s="53">
        <v>0</v>
      </c>
      <c r="L29" s="53">
        <v>4.8695652173913047</v>
      </c>
      <c r="M29" s="53">
        <v>3.6521739130434789</v>
      </c>
      <c r="N29" s="53">
        <v>2.3478260869565224</v>
      </c>
      <c r="O29" s="53">
        <v>0.42608695652173922</v>
      </c>
      <c r="P29" s="107"/>
    </row>
    <row r="30" spans="1:16" s="108" customFormat="1" ht="52.5" customHeight="1" x14ac:dyDescent="0.2">
      <c r="A30" s="109" t="s">
        <v>71</v>
      </c>
      <c r="B30" s="56" t="s">
        <v>72</v>
      </c>
      <c r="C30" s="21">
        <v>30</v>
      </c>
      <c r="D30" s="48">
        <v>1.9799999999999998</v>
      </c>
      <c r="E30" s="48">
        <v>0.36</v>
      </c>
      <c r="F30" s="48">
        <v>11.88</v>
      </c>
      <c r="G30" s="48">
        <v>59.4</v>
      </c>
      <c r="H30" s="48">
        <v>5.1000000000000004E-2</v>
      </c>
      <c r="I30" s="48">
        <v>0</v>
      </c>
      <c r="J30" s="53">
        <v>0</v>
      </c>
      <c r="K30" s="53">
        <v>0.42</v>
      </c>
      <c r="L30" s="53">
        <v>8.6999999999999993</v>
      </c>
      <c r="M30" s="53">
        <v>45</v>
      </c>
      <c r="N30" s="53">
        <v>14.1</v>
      </c>
      <c r="O30" s="53">
        <v>1.17</v>
      </c>
      <c r="P30" s="107"/>
    </row>
    <row r="31" spans="1:16" s="83" customFormat="1" ht="51.75" customHeight="1" x14ac:dyDescent="0.2">
      <c r="A31" s="62"/>
      <c r="B31" s="40" t="s">
        <v>14</v>
      </c>
      <c r="C31" s="38">
        <v>495</v>
      </c>
      <c r="D31" s="54">
        <f>D29+D27+D30</f>
        <v>5.0695434782608686</v>
      </c>
      <c r="E31" s="54">
        <f t="shared" ref="E31:O31" si="3">E29+E27+E30</f>
        <v>7.3668913043478268</v>
      </c>
      <c r="F31" s="54">
        <f t="shared" si="3"/>
        <v>31.676434782608695</v>
      </c>
      <c r="G31" s="54">
        <f t="shared" si="3"/>
        <v>215.65434782608693</v>
      </c>
      <c r="H31" s="54">
        <f t="shared" si="3"/>
        <v>9.9000000000000005E-2</v>
      </c>
      <c r="I31" s="54">
        <f t="shared" si="3"/>
        <v>10.101347826086956</v>
      </c>
      <c r="J31" s="54">
        <f t="shared" si="3"/>
        <v>8.98</v>
      </c>
      <c r="K31" s="54">
        <f t="shared" si="3"/>
        <v>2.7569999999999997</v>
      </c>
      <c r="L31" s="54">
        <f t="shared" si="3"/>
        <v>58.44656521739131</v>
      </c>
      <c r="M31" s="54">
        <f t="shared" si="3"/>
        <v>95.687173913043466</v>
      </c>
      <c r="N31" s="54">
        <f t="shared" si="3"/>
        <v>32.514826086956525</v>
      </c>
      <c r="O31" s="54">
        <f t="shared" si="3"/>
        <v>2.2930869565217389</v>
      </c>
      <c r="P31" s="17"/>
    </row>
    <row r="32" spans="1:16" s="83" customFormat="1" ht="51.75" customHeight="1" x14ac:dyDescent="0.2">
      <c r="A32" s="62"/>
      <c r="B32" s="40"/>
      <c r="C32" s="38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17"/>
    </row>
    <row r="33" spans="1:16" s="83" customFormat="1" ht="21.95" customHeight="1" x14ac:dyDescent="0.2">
      <c r="A33" s="62"/>
      <c r="B33" s="41"/>
      <c r="C33" s="42"/>
      <c r="D33" s="43"/>
      <c r="E33" s="43"/>
      <c r="F33" s="43"/>
      <c r="G33" s="44"/>
      <c r="H33" s="45"/>
      <c r="I33" s="45"/>
      <c r="J33" s="28"/>
      <c r="K33" s="29"/>
      <c r="L33" s="29"/>
      <c r="M33" s="29"/>
      <c r="N33" s="29"/>
      <c r="O33" s="29"/>
      <c r="P33" s="17"/>
    </row>
    <row r="34" spans="1:16" s="83" customFormat="1" ht="21.95" customHeight="1" x14ac:dyDescent="0.2">
      <c r="A34" s="62"/>
      <c r="B34" s="31" t="s">
        <v>18</v>
      </c>
      <c r="C34" s="42"/>
      <c r="D34" s="43"/>
      <c r="E34" s="43"/>
      <c r="F34" s="43"/>
      <c r="G34" s="44"/>
      <c r="H34" s="45"/>
      <c r="I34" s="45"/>
      <c r="J34" s="28"/>
      <c r="K34" s="29"/>
      <c r="L34" s="29"/>
      <c r="M34" s="29"/>
      <c r="N34" s="29"/>
      <c r="O34" s="29"/>
      <c r="P34" s="17"/>
    </row>
    <row r="35" spans="1:16" s="83" customFormat="1" ht="63.75" customHeight="1" x14ac:dyDescent="0.2">
      <c r="A35" s="64" t="s">
        <v>53</v>
      </c>
      <c r="B35" s="51" t="s">
        <v>77</v>
      </c>
      <c r="C35" s="46" t="s">
        <v>41</v>
      </c>
      <c r="D35" s="47">
        <v>3.0475000000000003</v>
      </c>
      <c r="E35" s="47">
        <v>7.4060000000000006</v>
      </c>
      <c r="F35" s="47">
        <v>1.9364999999999999</v>
      </c>
      <c r="G35" s="47">
        <v>85.55</v>
      </c>
      <c r="H35" s="47">
        <v>1.5500000000000002E-2</v>
      </c>
      <c r="I35" s="47">
        <v>1.006</v>
      </c>
      <c r="J35" s="53">
        <v>10.82</v>
      </c>
      <c r="K35" s="53">
        <v>2.3570000000000002</v>
      </c>
      <c r="L35" s="53">
        <v>31.759999999999998</v>
      </c>
      <c r="M35" s="53">
        <v>31.974999999999998</v>
      </c>
      <c r="N35" s="53">
        <v>8.0030000000000001</v>
      </c>
      <c r="O35" s="53">
        <v>0.39800000000000002</v>
      </c>
      <c r="P35" s="17"/>
    </row>
    <row r="36" spans="1:16" s="90" customFormat="1" ht="53.25" hidden="1" customHeight="1" x14ac:dyDescent="0.2">
      <c r="A36" s="84"/>
      <c r="B36" s="100"/>
      <c r="C36" s="86"/>
      <c r="D36" s="86"/>
      <c r="E36" s="86"/>
      <c r="F36" s="86"/>
      <c r="G36" s="87"/>
      <c r="H36" s="86"/>
      <c r="I36" s="86"/>
      <c r="J36" s="86"/>
      <c r="K36" s="86"/>
      <c r="L36" s="86"/>
      <c r="M36" s="86"/>
      <c r="N36" s="86"/>
      <c r="O36" s="95"/>
      <c r="P36" s="89"/>
    </row>
    <row r="37" spans="1:16" s="108" customFormat="1" ht="48" customHeight="1" x14ac:dyDescent="0.2">
      <c r="A37" s="64" t="s">
        <v>54</v>
      </c>
      <c r="B37" s="65" t="s">
        <v>55</v>
      </c>
      <c r="C37" s="21">
        <v>200</v>
      </c>
      <c r="D37" s="48">
        <v>0.82750000000000001</v>
      </c>
      <c r="E37" s="48">
        <v>0.1125</v>
      </c>
      <c r="F37" s="48">
        <v>40.017499999999998</v>
      </c>
      <c r="G37" s="48">
        <v>166</v>
      </c>
      <c r="H37" s="48">
        <v>0.02</v>
      </c>
      <c r="I37" s="48">
        <v>0.90749999999999997</v>
      </c>
      <c r="J37" s="53">
        <v>0</v>
      </c>
      <c r="K37" s="53">
        <v>0.63500000000000001</v>
      </c>
      <c r="L37" s="53">
        <v>40.6</v>
      </c>
      <c r="M37" s="53">
        <v>29.300000000000004</v>
      </c>
      <c r="N37" s="53">
        <v>21.825000000000003</v>
      </c>
      <c r="O37" s="53">
        <v>0.87250000000000028</v>
      </c>
      <c r="P37" s="107"/>
    </row>
    <row r="38" spans="1:16" s="108" customFormat="1" ht="48" customHeight="1" x14ac:dyDescent="0.2">
      <c r="A38" s="109" t="s">
        <v>71</v>
      </c>
      <c r="B38" s="56" t="s">
        <v>72</v>
      </c>
      <c r="C38" s="21">
        <v>30</v>
      </c>
      <c r="D38" s="48">
        <v>1.9799999999999998</v>
      </c>
      <c r="E38" s="48">
        <v>0.36</v>
      </c>
      <c r="F38" s="48">
        <v>11.88</v>
      </c>
      <c r="G38" s="48">
        <v>59.4</v>
      </c>
      <c r="H38" s="48">
        <v>5.1000000000000004E-2</v>
      </c>
      <c r="I38" s="48">
        <v>0</v>
      </c>
      <c r="J38" s="53">
        <v>0</v>
      </c>
      <c r="K38" s="53">
        <v>0.42</v>
      </c>
      <c r="L38" s="53">
        <v>8.6999999999999993</v>
      </c>
      <c r="M38" s="53">
        <v>45</v>
      </c>
      <c r="N38" s="53">
        <v>14.1</v>
      </c>
      <c r="O38" s="53">
        <v>1.17</v>
      </c>
      <c r="P38" s="107"/>
    </row>
    <row r="39" spans="1:16" s="83" customFormat="1" ht="33" customHeight="1" x14ac:dyDescent="0.2">
      <c r="A39" s="62"/>
      <c r="B39" s="40" t="s">
        <v>14</v>
      </c>
      <c r="C39" s="38">
        <v>495</v>
      </c>
      <c r="D39" s="54">
        <f>D37+D35+D38</f>
        <v>5.8550000000000004</v>
      </c>
      <c r="E39" s="54">
        <f t="shared" ref="E39:O39" si="4">E37+E35+E38</f>
        <v>7.8785000000000007</v>
      </c>
      <c r="F39" s="54">
        <f t="shared" si="4"/>
        <v>53.834000000000003</v>
      </c>
      <c r="G39" s="54">
        <f t="shared" si="4"/>
        <v>310.95</v>
      </c>
      <c r="H39" s="54">
        <f t="shared" si="4"/>
        <v>8.6500000000000007E-2</v>
      </c>
      <c r="I39" s="54">
        <f t="shared" si="4"/>
        <v>1.9135</v>
      </c>
      <c r="J39" s="54">
        <f t="shared" si="4"/>
        <v>10.82</v>
      </c>
      <c r="K39" s="54">
        <f t="shared" si="4"/>
        <v>3.4119999999999999</v>
      </c>
      <c r="L39" s="54">
        <f t="shared" si="4"/>
        <v>81.06</v>
      </c>
      <c r="M39" s="54">
        <f t="shared" si="4"/>
        <v>106.27500000000001</v>
      </c>
      <c r="N39" s="54">
        <f t="shared" si="4"/>
        <v>43.928000000000004</v>
      </c>
      <c r="O39" s="54">
        <f t="shared" si="4"/>
        <v>2.4405000000000001</v>
      </c>
      <c r="P39" s="17"/>
    </row>
    <row r="40" spans="1:16" s="83" customFormat="1" ht="21.95" customHeight="1" x14ac:dyDescent="0.2">
      <c r="A40" s="62"/>
      <c r="B40" s="36" t="s">
        <v>19</v>
      </c>
      <c r="C40" s="42"/>
      <c r="D40" s="49"/>
      <c r="E40" s="49"/>
      <c r="F40" s="49"/>
      <c r="G40" s="50"/>
      <c r="H40" s="46"/>
      <c r="I40" s="46"/>
      <c r="J40" s="22"/>
      <c r="K40" s="23"/>
      <c r="L40" s="23"/>
      <c r="M40" s="23"/>
      <c r="N40" s="23"/>
      <c r="O40" s="23"/>
      <c r="P40" s="17"/>
    </row>
    <row r="41" spans="1:16" s="83" customFormat="1" ht="63" customHeight="1" x14ac:dyDescent="0.2">
      <c r="A41" s="64" t="s">
        <v>57</v>
      </c>
      <c r="B41" s="51" t="s">
        <v>56</v>
      </c>
      <c r="C41" s="46" t="s">
        <v>41</v>
      </c>
      <c r="D41" s="48">
        <v>4.2725</v>
      </c>
      <c r="E41" s="48">
        <v>7.5259999999999998</v>
      </c>
      <c r="F41" s="48">
        <v>11.1465</v>
      </c>
      <c r="G41" s="48">
        <v>138.04999999999998</v>
      </c>
      <c r="H41" s="48">
        <v>5.5500000000000008E-2</v>
      </c>
      <c r="I41" s="48">
        <v>10.931000000000001</v>
      </c>
      <c r="J41" s="53">
        <v>10.82</v>
      </c>
      <c r="K41" s="53">
        <v>2.5070000000000001</v>
      </c>
      <c r="L41" s="53">
        <v>59.484999999999999</v>
      </c>
      <c r="M41" s="53">
        <v>74.05</v>
      </c>
      <c r="N41" s="53">
        <v>28.602999999999998</v>
      </c>
      <c r="O41" s="53">
        <v>1.423</v>
      </c>
      <c r="P41" s="17"/>
    </row>
    <row r="42" spans="1:16" s="90" customFormat="1" ht="27.75" hidden="1" customHeight="1" x14ac:dyDescent="0.2">
      <c r="A42" s="92"/>
      <c r="B42" s="91"/>
      <c r="C42" s="93"/>
      <c r="D42" s="86"/>
      <c r="E42" s="86"/>
      <c r="F42" s="86"/>
      <c r="G42" s="87"/>
      <c r="H42" s="86"/>
      <c r="I42" s="87"/>
      <c r="J42" s="95"/>
      <c r="K42" s="95"/>
      <c r="L42" s="95"/>
      <c r="M42" s="95"/>
      <c r="N42" s="95"/>
      <c r="O42" s="95"/>
      <c r="P42" s="89"/>
    </row>
    <row r="43" spans="1:16" s="83" customFormat="1" ht="53.25" customHeight="1" x14ac:dyDescent="0.2">
      <c r="A43" s="64" t="s">
        <v>58</v>
      </c>
      <c r="B43" s="65" t="s">
        <v>35</v>
      </c>
      <c r="C43" s="21" t="s">
        <v>36</v>
      </c>
      <c r="D43" s="21">
        <v>7.0000000000000007E-2</v>
      </c>
      <c r="E43" s="21">
        <v>0.02</v>
      </c>
      <c r="F43" s="21">
        <v>15</v>
      </c>
      <c r="G43" s="48">
        <v>60</v>
      </c>
      <c r="H43" s="21"/>
      <c r="I43" s="21">
        <v>0.03</v>
      </c>
      <c r="J43" s="23"/>
      <c r="K43" s="23"/>
      <c r="L43" s="23">
        <v>11.1</v>
      </c>
      <c r="M43" s="23">
        <v>2.8</v>
      </c>
      <c r="N43" s="23">
        <v>1.4</v>
      </c>
      <c r="O43" s="23">
        <v>0.28000000000000003</v>
      </c>
      <c r="P43" s="17"/>
    </row>
    <row r="44" spans="1:16" s="83" customFormat="1" ht="53.25" customHeight="1" x14ac:dyDescent="0.2">
      <c r="A44" s="109" t="s">
        <v>71</v>
      </c>
      <c r="B44" s="56" t="s">
        <v>72</v>
      </c>
      <c r="C44" s="21">
        <v>30</v>
      </c>
      <c r="D44" s="48">
        <v>1.9799999999999998</v>
      </c>
      <c r="E44" s="48">
        <v>0.36</v>
      </c>
      <c r="F44" s="48">
        <v>11.88</v>
      </c>
      <c r="G44" s="48">
        <v>59.4</v>
      </c>
      <c r="H44" s="48">
        <v>5.1000000000000004E-2</v>
      </c>
      <c r="I44" s="48">
        <v>0</v>
      </c>
      <c r="J44" s="53">
        <v>0</v>
      </c>
      <c r="K44" s="53">
        <v>0.42</v>
      </c>
      <c r="L44" s="53">
        <v>8.6999999999999993</v>
      </c>
      <c r="M44" s="53">
        <v>45</v>
      </c>
      <c r="N44" s="53">
        <v>14.1</v>
      </c>
      <c r="O44" s="53">
        <v>1.17</v>
      </c>
      <c r="P44" s="17"/>
    </row>
    <row r="45" spans="1:16" s="83" customFormat="1" ht="38.25" customHeight="1" x14ac:dyDescent="0.2">
      <c r="A45" s="62"/>
      <c r="B45" s="40" t="s">
        <v>14</v>
      </c>
      <c r="C45" s="38">
        <v>495</v>
      </c>
      <c r="D45" s="54">
        <f>D43+D41+D44</f>
        <v>6.3224999999999998</v>
      </c>
      <c r="E45" s="54">
        <f t="shared" ref="E45:O45" si="5">E43+E41+E44</f>
        <v>7.9059999999999997</v>
      </c>
      <c r="F45" s="54">
        <f t="shared" si="5"/>
        <v>38.026499999999999</v>
      </c>
      <c r="G45" s="54">
        <f t="shared" si="5"/>
        <v>257.45</v>
      </c>
      <c r="H45" s="54">
        <f t="shared" si="5"/>
        <v>0.10650000000000001</v>
      </c>
      <c r="I45" s="54">
        <f t="shared" si="5"/>
        <v>10.961</v>
      </c>
      <c r="J45" s="54">
        <f t="shared" si="5"/>
        <v>10.82</v>
      </c>
      <c r="K45" s="54">
        <f t="shared" si="5"/>
        <v>2.927</v>
      </c>
      <c r="L45" s="54">
        <f t="shared" si="5"/>
        <v>79.284999999999997</v>
      </c>
      <c r="M45" s="54">
        <f t="shared" si="5"/>
        <v>121.85</v>
      </c>
      <c r="N45" s="54">
        <f t="shared" si="5"/>
        <v>44.102999999999994</v>
      </c>
      <c r="O45" s="54">
        <f t="shared" si="5"/>
        <v>2.8730000000000002</v>
      </c>
      <c r="P45" s="17"/>
    </row>
    <row r="46" spans="1:16" s="83" customFormat="1" ht="21.95" customHeight="1" x14ac:dyDescent="0.2">
      <c r="A46" s="62"/>
      <c r="B46" s="41"/>
      <c r="C46" s="42"/>
      <c r="D46" s="43"/>
      <c r="E46" s="43"/>
      <c r="F46" s="43"/>
      <c r="G46" s="44"/>
      <c r="H46" s="45"/>
      <c r="I46" s="45"/>
      <c r="J46" s="28"/>
      <c r="K46" s="29"/>
      <c r="L46" s="29"/>
      <c r="M46" s="29"/>
      <c r="N46" s="29"/>
      <c r="O46" s="29"/>
      <c r="P46" s="17"/>
    </row>
    <row r="47" spans="1:16" s="83" customFormat="1" ht="21.95" customHeight="1" x14ac:dyDescent="0.2">
      <c r="A47" s="19"/>
      <c r="B47" s="40" t="s">
        <v>74</v>
      </c>
      <c r="C47" s="38">
        <f t="shared" ref="C47" si="6">C11+C17+C24+C31+C39+C45</f>
        <v>2960</v>
      </c>
      <c r="D47" s="55">
        <f>D11+D17+D24+D31+D39+D45</f>
        <v>39.643710144927532</v>
      </c>
      <c r="E47" s="55">
        <f t="shared" ref="E47:O47" si="7">E11+E17+E24+E31+E39+E45</f>
        <v>44.217057971014498</v>
      </c>
      <c r="F47" s="55">
        <f t="shared" si="7"/>
        <v>280.18443478260872</v>
      </c>
      <c r="G47" s="55">
        <f t="shared" si="7"/>
        <v>1722.2376811594204</v>
      </c>
      <c r="H47" s="55">
        <f t="shared" si="7"/>
        <v>0.75533333333333341</v>
      </c>
      <c r="I47" s="55">
        <f t="shared" si="7"/>
        <v>139.05884782608697</v>
      </c>
      <c r="J47" s="55">
        <f t="shared" si="7"/>
        <v>78.97</v>
      </c>
      <c r="K47" s="55">
        <f t="shared" si="7"/>
        <v>18.749000000000002</v>
      </c>
      <c r="L47" s="55">
        <f t="shared" si="7"/>
        <v>423.44689855072465</v>
      </c>
      <c r="M47" s="55">
        <f t="shared" si="7"/>
        <v>717.15884057971016</v>
      </c>
      <c r="N47" s="55">
        <f t="shared" si="7"/>
        <v>258.16249275362321</v>
      </c>
      <c r="O47" s="55">
        <f t="shared" si="7"/>
        <v>16.224920289855074</v>
      </c>
      <c r="P47" s="17"/>
    </row>
    <row r="48" spans="1:16" s="83" customFormat="1" ht="21.95" customHeight="1" x14ac:dyDescent="0.2">
      <c r="A48" s="19"/>
      <c r="B48" s="40"/>
      <c r="C48" s="38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17"/>
    </row>
    <row r="49" spans="1:16" s="83" customFormat="1" ht="36" customHeight="1" x14ac:dyDescent="0.2">
      <c r="A49" s="19"/>
      <c r="B49" s="40"/>
      <c r="C49" s="38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17"/>
    </row>
    <row r="50" spans="1:16" s="83" customFormat="1" ht="21.95" customHeight="1" x14ac:dyDescent="0.2">
      <c r="A50" s="19"/>
      <c r="B50" s="40"/>
      <c r="C50" s="38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17"/>
    </row>
    <row r="51" spans="1:16" s="83" customFormat="1" ht="21.95" customHeight="1" x14ac:dyDescent="0.2">
      <c r="A51" s="19"/>
      <c r="B51" s="40"/>
      <c r="C51" s="38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17"/>
    </row>
    <row r="52" spans="1:16" s="83" customFormat="1" ht="21.95" customHeight="1" x14ac:dyDescent="0.2">
      <c r="A52" s="19"/>
      <c r="B52" s="40"/>
      <c r="C52" s="38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17"/>
    </row>
    <row r="53" spans="1:16" s="83" customFormat="1" ht="21.95" customHeight="1" x14ac:dyDescent="0.2">
      <c r="A53" s="19"/>
      <c r="B53" s="40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17"/>
    </row>
    <row r="54" spans="1:16" s="83" customFormat="1" ht="57" customHeight="1" x14ac:dyDescent="0.2">
      <c r="A54" s="110" t="s">
        <v>20</v>
      </c>
      <c r="B54" s="110"/>
      <c r="C54" s="110"/>
      <c r="D54" s="43"/>
      <c r="E54" s="43"/>
      <c r="F54" s="43"/>
      <c r="G54" s="44"/>
      <c r="H54" s="45"/>
      <c r="I54" s="45"/>
      <c r="J54" s="28"/>
      <c r="K54" s="29"/>
      <c r="L54" s="29"/>
      <c r="M54" s="29"/>
      <c r="N54" s="29"/>
      <c r="O54" s="29"/>
      <c r="P54" s="17"/>
    </row>
    <row r="55" spans="1:16" s="83" customFormat="1" ht="33" customHeight="1" x14ac:dyDescent="0.2">
      <c r="A55" s="19"/>
      <c r="B55" s="30" t="s">
        <v>27</v>
      </c>
      <c r="C55" s="42"/>
      <c r="D55" s="43"/>
      <c r="E55" s="43"/>
      <c r="F55" s="43"/>
      <c r="G55" s="44"/>
      <c r="H55" s="45"/>
      <c r="I55" s="45"/>
      <c r="J55" s="28"/>
      <c r="K55" s="29"/>
      <c r="L55" s="29"/>
      <c r="M55" s="29"/>
      <c r="N55" s="29"/>
      <c r="O55" s="29"/>
      <c r="P55" s="17"/>
    </row>
    <row r="56" spans="1:16" s="83" customFormat="1" ht="59.25" customHeight="1" x14ac:dyDescent="0.2">
      <c r="A56" s="64" t="s">
        <v>31</v>
      </c>
      <c r="B56" s="51" t="s">
        <v>59</v>
      </c>
      <c r="C56" s="46" t="s">
        <v>44</v>
      </c>
      <c r="D56" s="47">
        <v>4.0514999999999999</v>
      </c>
      <c r="E56" s="47">
        <v>4.1594999999999995</v>
      </c>
      <c r="F56" s="47">
        <v>18.250999999999998</v>
      </c>
      <c r="G56" s="47">
        <v>138.85</v>
      </c>
      <c r="H56" s="47">
        <v>0.11649999999999999</v>
      </c>
      <c r="I56" s="47">
        <v>8.3519999999999985</v>
      </c>
      <c r="J56" s="53">
        <v>3.9799999999999995</v>
      </c>
      <c r="K56" s="53">
        <v>1.4470000000000001</v>
      </c>
      <c r="L56" s="53">
        <v>33.802</v>
      </c>
      <c r="M56" s="53">
        <v>77.984999999999999</v>
      </c>
      <c r="N56" s="53">
        <v>28.716999999999999</v>
      </c>
      <c r="O56" s="53">
        <v>1.2370000000000001</v>
      </c>
      <c r="P56" s="17"/>
    </row>
    <row r="57" spans="1:16" s="90" customFormat="1" ht="55.5" hidden="1" customHeight="1" x14ac:dyDescent="0.2">
      <c r="A57" s="84"/>
      <c r="B57" s="101"/>
      <c r="C57" s="93"/>
      <c r="D57" s="93"/>
      <c r="E57" s="93"/>
      <c r="F57" s="93"/>
      <c r="G57" s="102"/>
      <c r="H57" s="93"/>
      <c r="I57" s="93"/>
      <c r="J57" s="93"/>
      <c r="K57" s="93"/>
      <c r="L57" s="93"/>
      <c r="M57" s="93"/>
      <c r="N57" s="93"/>
      <c r="O57" s="93"/>
      <c r="P57" s="89"/>
    </row>
    <row r="58" spans="1:16" s="83" customFormat="1" ht="54.75" customHeight="1" x14ac:dyDescent="0.2">
      <c r="A58" s="64" t="s">
        <v>26</v>
      </c>
      <c r="B58" s="65" t="s">
        <v>28</v>
      </c>
      <c r="C58" s="21" t="s">
        <v>29</v>
      </c>
      <c r="D58" s="21">
        <v>0.112</v>
      </c>
      <c r="E58" s="21">
        <v>1.7999999999999999E-2</v>
      </c>
      <c r="F58" s="21">
        <v>10.15</v>
      </c>
      <c r="G58" s="48">
        <v>41.32</v>
      </c>
      <c r="H58" s="21"/>
      <c r="I58" s="21">
        <v>2.0299999999999998</v>
      </c>
      <c r="J58" s="21">
        <v>0</v>
      </c>
      <c r="K58" s="21">
        <v>6.0000000000000001E-3</v>
      </c>
      <c r="L58" s="21">
        <v>13.25</v>
      </c>
      <c r="M58" s="21">
        <v>3.96</v>
      </c>
      <c r="N58" s="21">
        <v>2.16</v>
      </c>
      <c r="O58" s="23">
        <v>0.33300000000000002</v>
      </c>
      <c r="P58" s="17"/>
    </row>
    <row r="59" spans="1:16" s="83" customFormat="1" ht="54.75" customHeight="1" x14ac:dyDescent="0.2">
      <c r="A59" s="109" t="s">
        <v>71</v>
      </c>
      <c r="B59" s="56" t="s">
        <v>72</v>
      </c>
      <c r="C59" s="21">
        <v>30</v>
      </c>
      <c r="D59" s="48">
        <v>1.9799999999999998</v>
      </c>
      <c r="E59" s="48">
        <v>0.36</v>
      </c>
      <c r="F59" s="48">
        <v>11.88</v>
      </c>
      <c r="G59" s="48">
        <v>59.4</v>
      </c>
      <c r="H59" s="48">
        <v>5.1000000000000004E-2</v>
      </c>
      <c r="I59" s="48">
        <v>0</v>
      </c>
      <c r="J59" s="53">
        <v>0</v>
      </c>
      <c r="K59" s="53">
        <v>0.42</v>
      </c>
      <c r="L59" s="53">
        <v>8.6999999999999993</v>
      </c>
      <c r="M59" s="53">
        <v>45</v>
      </c>
      <c r="N59" s="53">
        <v>14.1</v>
      </c>
      <c r="O59" s="53">
        <v>1.17</v>
      </c>
      <c r="P59" s="17"/>
    </row>
    <row r="60" spans="1:16" s="83" customFormat="1" ht="38.25" customHeight="1" x14ac:dyDescent="0.2">
      <c r="A60" s="19"/>
      <c r="B60" s="40" t="s">
        <v>14</v>
      </c>
      <c r="C60" s="38">
        <v>490</v>
      </c>
      <c r="D60" s="54">
        <f>D58+D56+D59</f>
        <v>6.1434999999999995</v>
      </c>
      <c r="E60" s="54">
        <f t="shared" ref="E60:O60" si="8">E58+E56+E59</f>
        <v>4.5374999999999996</v>
      </c>
      <c r="F60" s="54">
        <f t="shared" si="8"/>
        <v>40.280999999999999</v>
      </c>
      <c r="G60" s="54">
        <f t="shared" si="8"/>
        <v>239.57</v>
      </c>
      <c r="H60" s="54">
        <f t="shared" si="8"/>
        <v>0.16749999999999998</v>
      </c>
      <c r="I60" s="54">
        <f t="shared" si="8"/>
        <v>10.381999999999998</v>
      </c>
      <c r="J60" s="54">
        <f t="shared" si="8"/>
        <v>3.9799999999999995</v>
      </c>
      <c r="K60" s="54">
        <f t="shared" si="8"/>
        <v>1.873</v>
      </c>
      <c r="L60" s="54">
        <f t="shared" si="8"/>
        <v>55.751999999999995</v>
      </c>
      <c r="M60" s="54">
        <f t="shared" si="8"/>
        <v>126.94499999999999</v>
      </c>
      <c r="N60" s="54">
        <f t="shared" si="8"/>
        <v>44.976999999999997</v>
      </c>
      <c r="O60" s="54">
        <f t="shared" si="8"/>
        <v>2.74</v>
      </c>
      <c r="P60" s="17"/>
    </row>
    <row r="61" spans="1:16" s="83" customFormat="1" ht="21.95" customHeight="1" x14ac:dyDescent="0.2">
      <c r="A61" s="19"/>
      <c r="B61" s="41"/>
      <c r="C61" s="42"/>
      <c r="D61" s="43"/>
      <c r="E61" s="43"/>
      <c r="F61" s="43"/>
      <c r="G61" s="44"/>
      <c r="H61" s="45"/>
      <c r="I61" s="45"/>
      <c r="J61" s="28"/>
      <c r="K61" s="29"/>
      <c r="L61" s="29"/>
      <c r="M61" s="29"/>
      <c r="N61" s="29"/>
      <c r="O61" s="29"/>
      <c r="P61" s="17"/>
    </row>
    <row r="62" spans="1:16" s="83" customFormat="1" ht="21.95" customHeight="1" x14ac:dyDescent="0.2">
      <c r="A62" s="19"/>
      <c r="B62" s="30" t="s">
        <v>15</v>
      </c>
      <c r="C62" s="42"/>
      <c r="D62" s="43"/>
      <c r="E62" s="43"/>
      <c r="F62" s="43"/>
      <c r="G62" s="44"/>
      <c r="H62" s="45"/>
      <c r="I62" s="45"/>
      <c r="J62" s="28"/>
      <c r="K62" s="29"/>
      <c r="L62" s="29"/>
      <c r="M62" s="29"/>
      <c r="N62" s="29"/>
      <c r="O62" s="29"/>
      <c r="P62" s="17"/>
    </row>
    <row r="63" spans="1:16" s="83" customFormat="1" ht="78" customHeight="1" x14ac:dyDescent="0.2">
      <c r="A63" s="64" t="s">
        <v>31</v>
      </c>
      <c r="B63" s="52" t="s">
        <v>60</v>
      </c>
      <c r="C63" s="21" t="s">
        <v>41</v>
      </c>
      <c r="D63" s="48">
        <v>4.6966666666666663</v>
      </c>
      <c r="E63" s="48">
        <v>6.076666666666668</v>
      </c>
      <c r="F63" s="48">
        <v>8.1325000000000021</v>
      </c>
      <c r="G63" s="48">
        <v>112.68333333333334</v>
      </c>
      <c r="H63" s="48">
        <v>6.7333333333333356E-2</v>
      </c>
      <c r="I63" s="48">
        <v>15.845000000000006</v>
      </c>
      <c r="J63" s="53">
        <v>5</v>
      </c>
      <c r="K63" s="53">
        <v>2.415</v>
      </c>
      <c r="L63" s="53">
        <v>54.93333333333333</v>
      </c>
      <c r="M63" s="53">
        <v>74.966666666666669</v>
      </c>
      <c r="N63" s="53">
        <v>25.541666666666668</v>
      </c>
      <c r="O63" s="53">
        <v>1.0683333333333334</v>
      </c>
      <c r="P63" s="17"/>
    </row>
    <row r="64" spans="1:16" s="90" customFormat="1" ht="57.75" hidden="1" customHeight="1" x14ac:dyDescent="0.2">
      <c r="A64" s="84"/>
      <c r="B64" s="85"/>
      <c r="C64" s="103"/>
      <c r="D64" s="87"/>
      <c r="E64" s="87"/>
      <c r="F64" s="87"/>
      <c r="G64" s="104"/>
      <c r="H64" s="87"/>
      <c r="I64" s="104"/>
      <c r="J64" s="105"/>
      <c r="K64" s="88"/>
      <c r="L64" s="88"/>
      <c r="M64" s="88"/>
      <c r="N64" s="88"/>
      <c r="O64" s="88"/>
      <c r="P64" s="89"/>
    </row>
    <row r="65" spans="1:16" s="108" customFormat="1" ht="48" customHeight="1" x14ac:dyDescent="0.2">
      <c r="A65" s="64" t="s">
        <v>54</v>
      </c>
      <c r="B65" s="65" t="s">
        <v>55</v>
      </c>
      <c r="C65" s="21">
        <v>200</v>
      </c>
      <c r="D65" s="48">
        <v>0.82750000000000001</v>
      </c>
      <c r="E65" s="48">
        <v>0.1125</v>
      </c>
      <c r="F65" s="48">
        <v>40.017499999999998</v>
      </c>
      <c r="G65" s="48">
        <v>166</v>
      </c>
      <c r="H65" s="48">
        <v>0.02</v>
      </c>
      <c r="I65" s="48">
        <v>0.90749999999999997</v>
      </c>
      <c r="J65" s="53">
        <v>0</v>
      </c>
      <c r="K65" s="53">
        <v>0.63500000000000001</v>
      </c>
      <c r="L65" s="53">
        <v>40.6</v>
      </c>
      <c r="M65" s="53">
        <v>29.300000000000004</v>
      </c>
      <c r="N65" s="53">
        <v>21.825000000000003</v>
      </c>
      <c r="O65" s="53">
        <v>0.87250000000000028</v>
      </c>
      <c r="P65" s="107"/>
    </row>
    <row r="66" spans="1:16" s="108" customFormat="1" ht="48" customHeight="1" x14ac:dyDescent="0.2">
      <c r="A66" s="109" t="s">
        <v>71</v>
      </c>
      <c r="B66" s="56" t="s">
        <v>72</v>
      </c>
      <c r="C66" s="21">
        <v>30</v>
      </c>
      <c r="D66" s="48">
        <v>1.9799999999999998</v>
      </c>
      <c r="E66" s="48">
        <v>0.36</v>
      </c>
      <c r="F66" s="48">
        <v>11.88</v>
      </c>
      <c r="G66" s="48">
        <v>59.4</v>
      </c>
      <c r="H66" s="48">
        <v>5.1000000000000004E-2</v>
      </c>
      <c r="I66" s="48">
        <v>0</v>
      </c>
      <c r="J66" s="53">
        <v>0</v>
      </c>
      <c r="K66" s="53">
        <v>0.42</v>
      </c>
      <c r="L66" s="53">
        <v>8.6999999999999993</v>
      </c>
      <c r="M66" s="53">
        <v>45</v>
      </c>
      <c r="N66" s="53">
        <v>14.1</v>
      </c>
      <c r="O66" s="53">
        <v>1.17</v>
      </c>
      <c r="P66" s="107"/>
    </row>
    <row r="67" spans="1:16" s="83" customFormat="1" ht="65.25" customHeight="1" x14ac:dyDescent="0.2">
      <c r="A67" s="19"/>
      <c r="B67" s="40" t="s">
        <v>14</v>
      </c>
      <c r="C67" s="38">
        <v>495</v>
      </c>
      <c r="D67" s="54">
        <f>D65+D63+D66</f>
        <v>7.5041666666666655</v>
      </c>
      <c r="E67" s="54">
        <f t="shared" ref="E67:O67" si="9">E65+E63+E66</f>
        <v>6.5491666666666681</v>
      </c>
      <c r="F67" s="54">
        <f t="shared" si="9"/>
        <v>60.03</v>
      </c>
      <c r="G67" s="54">
        <f t="shared" si="9"/>
        <v>338.08333333333331</v>
      </c>
      <c r="H67" s="54">
        <f t="shared" si="9"/>
        <v>0.13833333333333336</v>
      </c>
      <c r="I67" s="54">
        <f t="shared" si="9"/>
        <v>16.752500000000005</v>
      </c>
      <c r="J67" s="54">
        <f t="shared" si="9"/>
        <v>5</v>
      </c>
      <c r="K67" s="54">
        <f t="shared" si="9"/>
        <v>3.4699999999999998</v>
      </c>
      <c r="L67" s="54">
        <f t="shared" si="9"/>
        <v>104.23333333333333</v>
      </c>
      <c r="M67" s="54">
        <f t="shared" si="9"/>
        <v>149.26666666666668</v>
      </c>
      <c r="N67" s="54">
        <f t="shared" si="9"/>
        <v>61.466666666666676</v>
      </c>
      <c r="O67" s="54">
        <f t="shared" si="9"/>
        <v>3.1108333333333338</v>
      </c>
      <c r="P67" s="17"/>
    </row>
    <row r="68" spans="1:16" s="83" customFormat="1" ht="65.25" customHeight="1" x14ac:dyDescent="0.2">
      <c r="A68" s="19"/>
      <c r="B68" s="40"/>
      <c r="C68" s="38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17"/>
    </row>
    <row r="69" spans="1:16" s="83" customFormat="1" ht="21.95" customHeight="1" x14ac:dyDescent="0.2">
      <c r="A69" s="19"/>
      <c r="B69" s="36" t="s">
        <v>16</v>
      </c>
      <c r="C69" s="46"/>
      <c r="D69" s="45"/>
      <c r="E69" s="45"/>
      <c r="F69" s="45"/>
      <c r="G69" s="45"/>
      <c r="H69" s="45"/>
      <c r="I69" s="45"/>
      <c r="J69" s="28"/>
      <c r="K69" s="29"/>
      <c r="L69" s="29"/>
      <c r="M69" s="29"/>
      <c r="N69" s="29"/>
      <c r="O69" s="29"/>
      <c r="P69" s="17"/>
    </row>
    <row r="70" spans="1:16" s="83" customFormat="1" ht="57.75" customHeight="1" x14ac:dyDescent="0.2">
      <c r="A70" s="64" t="s">
        <v>62</v>
      </c>
      <c r="B70" s="51" t="s">
        <v>61</v>
      </c>
      <c r="C70" s="21" t="s">
        <v>44</v>
      </c>
      <c r="D70" s="48">
        <v>4.3125</v>
      </c>
      <c r="E70" s="48">
        <v>4.5884999999999998</v>
      </c>
      <c r="F70" s="48">
        <v>14.614000000000001</v>
      </c>
      <c r="G70" s="48">
        <v>116.95</v>
      </c>
      <c r="H70" s="48">
        <v>9.9000000000000005E-2</v>
      </c>
      <c r="I70" s="48">
        <v>8.4860000000000007</v>
      </c>
      <c r="J70" s="53">
        <v>5.82</v>
      </c>
      <c r="K70" s="53">
        <v>1.347</v>
      </c>
      <c r="L70" s="53">
        <v>28.41</v>
      </c>
      <c r="M70" s="53">
        <v>78.949999999999989</v>
      </c>
      <c r="N70" s="53">
        <v>27.027999999999999</v>
      </c>
      <c r="O70" s="53">
        <v>1.0705</v>
      </c>
      <c r="P70" s="17"/>
    </row>
    <row r="71" spans="1:16" s="90" customFormat="1" ht="60.75" hidden="1" customHeight="1" x14ac:dyDescent="0.2">
      <c r="A71" s="84"/>
      <c r="B71" s="91"/>
      <c r="C71" s="86"/>
      <c r="D71" s="87"/>
      <c r="E71" s="87"/>
      <c r="F71" s="87"/>
      <c r="G71" s="87"/>
      <c r="H71" s="88"/>
      <c r="I71" s="88"/>
      <c r="J71" s="88"/>
      <c r="K71" s="88"/>
      <c r="L71" s="88"/>
      <c r="M71" s="88"/>
      <c r="N71" s="88"/>
      <c r="O71" s="88"/>
      <c r="P71" s="89"/>
    </row>
    <row r="72" spans="1:16" s="83" customFormat="1" ht="53.25" customHeight="1" x14ac:dyDescent="0.2">
      <c r="A72" s="64" t="s">
        <v>30</v>
      </c>
      <c r="B72" s="65" t="s">
        <v>32</v>
      </c>
      <c r="C72" s="21">
        <v>200</v>
      </c>
      <c r="D72" s="48">
        <v>0.67800000000000005</v>
      </c>
      <c r="E72" s="48">
        <v>0.27800000000000002</v>
      </c>
      <c r="F72" s="48">
        <v>20.76</v>
      </c>
      <c r="G72" s="48">
        <v>88.2</v>
      </c>
      <c r="H72" s="48">
        <v>1.2E-2</v>
      </c>
      <c r="I72" s="48">
        <v>100</v>
      </c>
      <c r="J72" s="53">
        <v>0</v>
      </c>
      <c r="K72" s="53">
        <v>0.76</v>
      </c>
      <c r="L72" s="53">
        <v>21.34</v>
      </c>
      <c r="M72" s="53">
        <v>3.44</v>
      </c>
      <c r="N72" s="53">
        <v>3.44</v>
      </c>
      <c r="O72" s="53">
        <v>0.63400000000000001</v>
      </c>
      <c r="P72" s="17"/>
    </row>
    <row r="73" spans="1:16" s="83" customFormat="1" ht="53.25" customHeight="1" x14ac:dyDescent="0.2">
      <c r="A73" s="109" t="s">
        <v>71</v>
      </c>
      <c r="B73" s="56" t="s">
        <v>72</v>
      </c>
      <c r="C73" s="21">
        <v>30</v>
      </c>
      <c r="D73" s="48">
        <v>1.9799999999999998</v>
      </c>
      <c r="E73" s="48">
        <v>0.36</v>
      </c>
      <c r="F73" s="48">
        <v>11.88</v>
      </c>
      <c r="G73" s="48">
        <v>59.4</v>
      </c>
      <c r="H73" s="48">
        <v>5.1000000000000004E-2</v>
      </c>
      <c r="I73" s="48">
        <v>0</v>
      </c>
      <c r="J73" s="53">
        <v>0</v>
      </c>
      <c r="K73" s="53">
        <v>0.42</v>
      </c>
      <c r="L73" s="53">
        <v>8.6999999999999993</v>
      </c>
      <c r="M73" s="53">
        <v>45</v>
      </c>
      <c r="N73" s="53">
        <v>14.1</v>
      </c>
      <c r="O73" s="53">
        <v>1.17</v>
      </c>
      <c r="P73" s="17"/>
    </row>
    <row r="74" spans="1:16" s="83" customFormat="1" ht="42" customHeight="1" x14ac:dyDescent="0.2">
      <c r="A74" s="19"/>
      <c r="B74" s="40" t="s">
        <v>14</v>
      </c>
      <c r="C74" s="38">
        <v>490</v>
      </c>
      <c r="D74" s="55">
        <f>D72+D70+D73</f>
        <v>6.9704999999999995</v>
      </c>
      <c r="E74" s="55">
        <f t="shared" ref="E74:O74" si="10">E72+E70+E73</f>
        <v>5.2265000000000006</v>
      </c>
      <c r="F74" s="55">
        <f t="shared" si="10"/>
        <v>47.254000000000005</v>
      </c>
      <c r="G74" s="55">
        <f t="shared" si="10"/>
        <v>264.55</v>
      </c>
      <c r="H74" s="55">
        <f t="shared" si="10"/>
        <v>0.16200000000000001</v>
      </c>
      <c r="I74" s="55">
        <f t="shared" si="10"/>
        <v>108.486</v>
      </c>
      <c r="J74" s="55">
        <f t="shared" si="10"/>
        <v>5.82</v>
      </c>
      <c r="K74" s="55">
        <f t="shared" si="10"/>
        <v>2.5270000000000001</v>
      </c>
      <c r="L74" s="55">
        <f t="shared" si="10"/>
        <v>58.45</v>
      </c>
      <c r="M74" s="55">
        <f t="shared" si="10"/>
        <v>127.38999999999999</v>
      </c>
      <c r="N74" s="55">
        <f t="shared" si="10"/>
        <v>44.567999999999998</v>
      </c>
      <c r="O74" s="55">
        <f t="shared" si="10"/>
        <v>2.8744999999999998</v>
      </c>
      <c r="P74" s="55"/>
    </row>
    <row r="75" spans="1:16" s="83" customFormat="1" ht="36" customHeight="1" x14ac:dyDescent="0.2">
      <c r="A75" s="19"/>
      <c r="B75" s="31" t="s">
        <v>17</v>
      </c>
      <c r="C75" s="27"/>
      <c r="D75" s="27"/>
      <c r="E75" s="27"/>
      <c r="F75" s="27"/>
      <c r="G75" s="27"/>
      <c r="H75" s="27"/>
      <c r="I75" s="27"/>
      <c r="J75" s="28"/>
      <c r="K75" s="29"/>
      <c r="L75" s="29"/>
      <c r="M75" s="29"/>
      <c r="N75" s="29"/>
      <c r="O75" s="29"/>
      <c r="P75" s="17"/>
    </row>
    <row r="76" spans="1:16" s="83" customFormat="1" ht="54.75" customHeight="1" x14ac:dyDescent="0.2">
      <c r="A76" s="70" t="s">
        <v>64</v>
      </c>
      <c r="B76" s="20" t="s">
        <v>63</v>
      </c>
      <c r="C76" s="21" t="s">
        <v>44</v>
      </c>
      <c r="D76" s="48">
        <v>6.8540000000000001</v>
      </c>
      <c r="E76" s="48">
        <v>6.5919999999999996</v>
      </c>
      <c r="F76" s="48">
        <v>17.331</v>
      </c>
      <c r="G76" s="48">
        <v>168.85</v>
      </c>
      <c r="H76" s="48">
        <v>0.23150000000000001</v>
      </c>
      <c r="I76" s="53">
        <v>5.9270000000000005</v>
      </c>
      <c r="J76" s="53">
        <v>3.9799999999999995</v>
      </c>
      <c r="K76" s="53">
        <v>2.4469999999999996</v>
      </c>
      <c r="L76" s="53">
        <v>47.277000000000001</v>
      </c>
      <c r="M76" s="53">
        <v>98.509999999999991</v>
      </c>
      <c r="N76" s="53">
        <v>37.017000000000003</v>
      </c>
      <c r="O76" s="48">
        <v>2.1619999999999999</v>
      </c>
      <c r="P76" s="17"/>
    </row>
    <row r="77" spans="1:16" s="83" customFormat="1" ht="53.25" customHeight="1" x14ac:dyDescent="0.2">
      <c r="A77" s="64" t="s">
        <v>58</v>
      </c>
      <c r="B77" s="65" t="s">
        <v>35</v>
      </c>
      <c r="C77" s="21" t="s">
        <v>36</v>
      </c>
      <c r="D77" s="21">
        <v>7.0000000000000007E-2</v>
      </c>
      <c r="E77" s="21">
        <v>0.02</v>
      </c>
      <c r="F77" s="21">
        <v>15</v>
      </c>
      <c r="G77" s="48">
        <v>60</v>
      </c>
      <c r="H77" s="21"/>
      <c r="I77" s="21">
        <v>0.03</v>
      </c>
      <c r="J77" s="23"/>
      <c r="K77" s="23"/>
      <c r="L77" s="23">
        <v>11.1</v>
      </c>
      <c r="M77" s="23">
        <v>2.8</v>
      </c>
      <c r="N77" s="23">
        <v>1.4</v>
      </c>
      <c r="O77" s="23">
        <v>0.28000000000000003</v>
      </c>
      <c r="P77" s="17"/>
    </row>
    <row r="78" spans="1:16" s="83" customFormat="1" ht="53.25" customHeight="1" x14ac:dyDescent="0.2">
      <c r="A78" s="109" t="s">
        <v>71</v>
      </c>
      <c r="B78" s="56" t="s">
        <v>72</v>
      </c>
      <c r="C78" s="21">
        <v>30</v>
      </c>
      <c r="D78" s="48">
        <v>1.9799999999999998</v>
      </c>
      <c r="E78" s="48">
        <v>0.36</v>
      </c>
      <c r="F78" s="48">
        <v>11.88</v>
      </c>
      <c r="G78" s="48">
        <v>59.4</v>
      </c>
      <c r="H78" s="48">
        <v>5.1000000000000004E-2</v>
      </c>
      <c r="I78" s="48">
        <v>0</v>
      </c>
      <c r="J78" s="53">
        <v>0</v>
      </c>
      <c r="K78" s="53">
        <v>0.42</v>
      </c>
      <c r="L78" s="53">
        <v>8.6999999999999993</v>
      </c>
      <c r="M78" s="53">
        <v>45</v>
      </c>
      <c r="N78" s="53">
        <v>14.1</v>
      </c>
      <c r="O78" s="53">
        <v>1.17</v>
      </c>
      <c r="P78" s="17"/>
    </row>
    <row r="79" spans="1:16" s="83" customFormat="1" ht="43.5" customHeight="1" x14ac:dyDescent="0.2">
      <c r="A79" s="19"/>
      <c r="B79" s="57" t="s">
        <v>14</v>
      </c>
      <c r="C79" s="38">
        <v>490</v>
      </c>
      <c r="D79" s="55">
        <f>D77+D76+D78</f>
        <v>8.9039999999999999</v>
      </c>
      <c r="E79" s="55">
        <f t="shared" ref="E79:O79" si="11">E77+E76+E78</f>
        <v>6.9719999999999995</v>
      </c>
      <c r="F79" s="55">
        <f t="shared" si="11"/>
        <v>44.211000000000006</v>
      </c>
      <c r="G79" s="55">
        <f t="shared" si="11"/>
        <v>288.25</v>
      </c>
      <c r="H79" s="55">
        <f t="shared" si="11"/>
        <v>0.28250000000000003</v>
      </c>
      <c r="I79" s="55">
        <f t="shared" si="11"/>
        <v>5.9570000000000007</v>
      </c>
      <c r="J79" s="55">
        <f t="shared" si="11"/>
        <v>3.9799999999999995</v>
      </c>
      <c r="K79" s="55">
        <f t="shared" si="11"/>
        <v>2.8669999999999995</v>
      </c>
      <c r="L79" s="55">
        <f t="shared" si="11"/>
        <v>67.076999999999998</v>
      </c>
      <c r="M79" s="55">
        <f t="shared" si="11"/>
        <v>146.31</v>
      </c>
      <c r="N79" s="55">
        <f t="shared" si="11"/>
        <v>52.517000000000003</v>
      </c>
      <c r="O79" s="55">
        <f t="shared" si="11"/>
        <v>3.6120000000000001</v>
      </c>
      <c r="P79" s="17"/>
    </row>
    <row r="80" spans="1:16" s="83" customFormat="1" ht="43.5" customHeight="1" x14ac:dyDescent="0.2">
      <c r="A80" s="19"/>
      <c r="B80" s="31" t="s">
        <v>18</v>
      </c>
      <c r="C80" s="27"/>
      <c r="D80" s="56"/>
      <c r="E80" s="56"/>
      <c r="F80" s="56"/>
      <c r="G80" s="56"/>
      <c r="H80" s="56"/>
      <c r="I80" s="56"/>
      <c r="J80" s="22"/>
      <c r="K80" s="23"/>
      <c r="L80" s="23"/>
      <c r="M80" s="23"/>
      <c r="N80" s="23"/>
      <c r="O80" s="23"/>
      <c r="P80" s="17"/>
    </row>
    <row r="81" spans="1:22" s="90" customFormat="1" ht="43.5" hidden="1" customHeight="1" x14ac:dyDescent="0.2">
      <c r="A81" s="84"/>
      <c r="B81" s="91"/>
      <c r="C81" s="86"/>
      <c r="D81" s="86"/>
      <c r="E81" s="86"/>
      <c r="F81" s="86"/>
      <c r="G81" s="86"/>
      <c r="H81" s="86"/>
      <c r="I81" s="86"/>
      <c r="J81" s="95"/>
      <c r="K81" s="95"/>
      <c r="L81" s="95"/>
      <c r="M81" s="95"/>
      <c r="N81" s="95"/>
      <c r="O81" s="95"/>
      <c r="P81" s="89"/>
    </row>
    <row r="82" spans="1:22" s="83" customFormat="1" ht="54.75" customHeight="1" x14ac:dyDescent="0.2">
      <c r="A82" s="64" t="s">
        <v>66</v>
      </c>
      <c r="B82" s="51" t="s">
        <v>65</v>
      </c>
      <c r="C82" s="21" t="s">
        <v>44</v>
      </c>
      <c r="D82" s="47">
        <v>4.4325000000000001</v>
      </c>
      <c r="E82" s="47">
        <v>6.948500000000001</v>
      </c>
      <c r="F82" s="47">
        <v>12.724</v>
      </c>
      <c r="G82" s="47">
        <v>140.69999999999999</v>
      </c>
      <c r="H82" s="47">
        <v>0.10400000000000001</v>
      </c>
      <c r="I82" s="47">
        <v>13.361000000000001</v>
      </c>
      <c r="J82" s="53">
        <v>5.82</v>
      </c>
      <c r="K82" s="53">
        <v>2.4670000000000001</v>
      </c>
      <c r="L82" s="53">
        <v>45.11</v>
      </c>
      <c r="M82" s="53">
        <v>82.224999999999994</v>
      </c>
      <c r="N82" s="53">
        <v>30.102999999999998</v>
      </c>
      <c r="O82" s="53">
        <v>1.2629999999999999</v>
      </c>
      <c r="P82" s="17"/>
    </row>
    <row r="83" spans="1:22" s="83" customFormat="1" ht="40.5" customHeight="1" x14ac:dyDescent="0.2">
      <c r="A83" s="71" t="s">
        <v>67</v>
      </c>
      <c r="B83" s="56" t="s">
        <v>68</v>
      </c>
      <c r="C83" s="21">
        <v>200</v>
      </c>
      <c r="D83" s="48">
        <v>0.54800000000000004</v>
      </c>
      <c r="E83" s="48">
        <v>6.8000000000000005E-2</v>
      </c>
      <c r="F83" s="48">
        <v>28.89</v>
      </c>
      <c r="G83" s="48">
        <v>119.30000000000001</v>
      </c>
      <c r="H83" s="48">
        <v>1.9000000000000003E-2</v>
      </c>
      <c r="I83" s="48">
        <v>0.30000000000000004</v>
      </c>
      <c r="J83" s="53">
        <v>0</v>
      </c>
      <c r="K83" s="53">
        <v>0.45100000000000007</v>
      </c>
      <c r="L83" s="53">
        <v>26.77</v>
      </c>
      <c r="M83" s="53">
        <v>21.08</v>
      </c>
      <c r="N83" s="53">
        <v>13.14</v>
      </c>
      <c r="O83" s="53">
        <v>0.46499999999999997</v>
      </c>
      <c r="P83" s="17"/>
    </row>
    <row r="84" spans="1:22" s="83" customFormat="1" ht="40.5" customHeight="1" x14ac:dyDescent="0.2">
      <c r="A84" s="109" t="s">
        <v>71</v>
      </c>
      <c r="B84" s="56" t="s">
        <v>72</v>
      </c>
      <c r="C84" s="21">
        <v>30</v>
      </c>
      <c r="D84" s="48">
        <v>1.9799999999999998</v>
      </c>
      <c r="E84" s="48">
        <v>0.36</v>
      </c>
      <c r="F84" s="48">
        <v>11.88</v>
      </c>
      <c r="G84" s="48">
        <v>59.4</v>
      </c>
      <c r="H84" s="48">
        <v>5.1000000000000004E-2</v>
      </c>
      <c r="I84" s="48">
        <v>0</v>
      </c>
      <c r="J84" s="53">
        <v>0</v>
      </c>
      <c r="K84" s="53">
        <v>0.42</v>
      </c>
      <c r="L84" s="53">
        <v>8.6999999999999993</v>
      </c>
      <c r="M84" s="53">
        <v>45</v>
      </c>
      <c r="N84" s="53">
        <v>14.1</v>
      </c>
      <c r="O84" s="53">
        <v>1.17</v>
      </c>
      <c r="P84" s="17"/>
    </row>
    <row r="85" spans="1:22" s="83" customFormat="1" ht="34.5" customHeight="1" x14ac:dyDescent="0.2">
      <c r="A85" s="19"/>
      <c r="B85" s="57" t="s">
        <v>14</v>
      </c>
      <c r="C85" s="38">
        <v>490</v>
      </c>
      <c r="D85" s="58">
        <f>D83+D82+D84</f>
        <v>6.9604999999999997</v>
      </c>
      <c r="E85" s="58">
        <f t="shared" ref="E85:O85" si="12">E83+E82+E84</f>
        <v>7.3765000000000009</v>
      </c>
      <c r="F85" s="58">
        <f t="shared" si="12"/>
        <v>53.494000000000007</v>
      </c>
      <c r="G85" s="58">
        <f t="shared" si="12"/>
        <v>319.39999999999998</v>
      </c>
      <c r="H85" s="58">
        <f t="shared" si="12"/>
        <v>0.17400000000000002</v>
      </c>
      <c r="I85" s="58">
        <f t="shared" si="12"/>
        <v>13.661000000000001</v>
      </c>
      <c r="J85" s="58">
        <f t="shared" si="12"/>
        <v>5.82</v>
      </c>
      <c r="K85" s="58">
        <f t="shared" si="12"/>
        <v>3.3380000000000001</v>
      </c>
      <c r="L85" s="58">
        <f t="shared" si="12"/>
        <v>80.58</v>
      </c>
      <c r="M85" s="58">
        <f t="shared" si="12"/>
        <v>148.30500000000001</v>
      </c>
      <c r="N85" s="58">
        <f t="shared" si="12"/>
        <v>57.342999999999996</v>
      </c>
      <c r="O85" s="58">
        <f t="shared" si="12"/>
        <v>2.8979999999999997</v>
      </c>
      <c r="P85" s="17"/>
    </row>
    <row r="86" spans="1:22" s="83" customFormat="1" ht="4.5" customHeight="1" x14ac:dyDescent="0.2">
      <c r="A86" s="19"/>
      <c r="B86" s="20"/>
      <c r="C86" s="59"/>
      <c r="D86" s="63"/>
      <c r="E86" s="63"/>
      <c r="F86" s="63"/>
      <c r="G86" s="63"/>
      <c r="H86" s="19"/>
      <c r="I86" s="19"/>
      <c r="J86" s="28"/>
      <c r="K86" s="29"/>
      <c r="L86" s="29"/>
      <c r="M86" s="29"/>
      <c r="N86" s="29"/>
      <c r="O86" s="29"/>
      <c r="P86" s="17"/>
    </row>
    <row r="87" spans="1:22" s="83" customFormat="1" ht="35.25" customHeight="1" x14ac:dyDescent="0.2">
      <c r="A87" s="19"/>
      <c r="B87" s="36" t="s">
        <v>19</v>
      </c>
      <c r="C87" s="59"/>
      <c r="D87" s="63"/>
      <c r="E87" s="63"/>
      <c r="F87" s="63"/>
      <c r="G87" s="63"/>
      <c r="H87" s="19"/>
      <c r="I87" s="19"/>
      <c r="J87" s="28"/>
      <c r="K87" s="29"/>
      <c r="L87" s="29"/>
      <c r="M87" s="29"/>
      <c r="N87" s="29"/>
      <c r="O87" s="29"/>
      <c r="P87" s="17"/>
    </row>
    <row r="88" spans="1:22" s="83" customFormat="1" ht="69.75" customHeight="1" x14ac:dyDescent="0.2">
      <c r="A88" s="64" t="s">
        <v>70</v>
      </c>
      <c r="B88" s="56" t="s">
        <v>69</v>
      </c>
      <c r="C88" s="21">
        <v>250</v>
      </c>
      <c r="D88" s="48">
        <v>8.0299999999999994</v>
      </c>
      <c r="E88" s="48">
        <v>9.15</v>
      </c>
      <c r="F88" s="48">
        <v>7.19</v>
      </c>
      <c r="G88" s="48">
        <v>168.63</v>
      </c>
      <c r="H88" s="48">
        <v>5.4999999999999993E-2</v>
      </c>
      <c r="I88" s="48">
        <v>0.79999999999999993</v>
      </c>
      <c r="J88" s="53">
        <v>5.8749999999999991</v>
      </c>
      <c r="K88" s="53">
        <v>1.5749999999999997</v>
      </c>
      <c r="L88" s="53">
        <v>23.724999999999998</v>
      </c>
      <c r="M88" s="53">
        <v>56.54999999999999</v>
      </c>
      <c r="N88" s="53">
        <v>16.75</v>
      </c>
      <c r="O88" s="53">
        <v>0.57499999999999996</v>
      </c>
      <c r="P88" s="17"/>
    </row>
    <row r="89" spans="1:22" s="90" customFormat="1" ht="40.5" hidden="1" customHeight="1" x14ac:dyDescent="0.2">
      <c r="A89" s="106"/>
      <c r="B89" s="101"/>
      <c r="C89" s="86"/>
      <c r="D89" s="93"/>
      <c r="E89" s="93"/>
      <c r="F89" s="93"/>
      <c r="G89" s="102"/>
      <c r="H89" s="93"/>
      <c r="I89" s="102"/>
      <c r="J89" s="94"/>
      <c r="K89" s="94"/>
      <c r="L89" s="94"/>
      <c r="M89" s="94"/>
      <c r="N89" s="94"/>
      <c r="O89" s="94"/>
      <c r="P89" s="89"/>
    </row>
    <row r="90" spans="1:22" s="108" customFormat="1" ht="52.5" customHeight="1" x14ac:dyDescent="0.2">
      <c r="A90" s="72" t="s">
        <v>52</v>
      </c>
      <c r="B90" s="56" t="s">
        <v>51</v>
      </c>
      <c r="C90" s="21" t="s">
        <v>36</v>
      </c>
      <c r="D90" s="48">
        <v>0.11304347826086956</v>
      </c>
      <c r="E90" s="48">
        <v>1.7391304347826087E-2</v>
      </c>
      <c r="F90" s="48">
        <v>12.730434782608695</v>
      </c>
      <c r="G90" s="48">
        <v>51.304347826086953</v>
      </c>
      <c r="H90" s="48">
        <v>0</v>
      </c>
      <c r="I90" s="48">
        <v>0.10434782608695652</v>
      </c>
      <c r="J90" s="53">
        <v>0</v>
      </c>
      <c r="K90" s="53">
        <v>0</v>
      </c>
      <c r="L90" s="53">
        <v>4.8695652173913047</v>
      </c>
      <c r="M90" s="53">
        <v>3.6521739130434789</v>
      </c>
      <c r="N90" s="53">
        <v>2.3478260869565224</v>
      </c>
      <c r="O90" s="53">
        <v>0.42608695652173922</v>
      </c>
      <c r="P90" s="107"/>
    </row>
    <row r="91" spans="1:22" ht="48.75" customHeight="1" x14ac:dyDescent="0.2">
      <c r="A91" s="109" t="s">
        <v>71</v>
      </c>
      <c r="B91" s="56" t="s">
        <v>72</v>
      </c>
      <c r="C91" s="21">
        <v>30</v>
      </c>
      <c r="D91" s="48">
        <v>1.9799999999999998</v>
      </c>
      <c r="E91" s="48">
        <v>0.36</v>
      </c>
      <c r="F91" s="48">
        <v>11.88</v>
      </c>
      <c r="G91" s="48">
        <v>59.4</v>
      </c>
      <c r="H91" s="48">
        <v>5.1000000000000004E-2</v>
      </c>
      <c r="I91" s="48">
        <v>0</v>
      </c>
      <c r="J91" s="53">
        <v>0</v>
      </c>
      <c r="K91" s="53">
        <v>0.42</v>
      </c>
      <c r="L91" s="53">
        <v>8.6999999999999993</v>
      </c>
      <c r="M91" s="53">
        <v>45</v>
      </c>
      <c r="N91" s="53">
        <v>14.1</v>
      </c>
      <c r="O91" s="53">
        <v>1.17</v>
      </c>
      <c r="P91" s="17"/>
      <c r="Q91" s="83"/>
      <c r="R91" s="83"/>
      <c r="S91" s="83"/>
      <c r="T91" s="83"/>
      <c r="U91" s="83"/>
      <c r="V91" s="83"/>
    </row>
    <row r="92" spans="1:22" ht="21.95" customHeight="1" x14ac:dyDescent="0.2">
      <c r="A92" s="19"/>
      <c r="B92" s="20"/>
      <c r="C92" s="59"/>
      <c r="D92" s="63"/>
      <c r="E92" s="63"/>
      <c r="F92" s="63"/>
      <c r="G92" s="63"/>
      <c r="H92" s="19"/>
      <c r="I92" s="19"/>
      <c r="J92" s="28"/>
      <c r="K92" s="29"/>
      <c r="L92" s="29"/>
      <c r="M92" s="29"/>
      <c r="N92" s="29"/>
      <c r="O92" s="29"/>
      <c r="P92" s="17"/>
      <c r="Q92" s="83"/>
      <c r="R92" s="83"/>
      <c r="S92" s="83"/>
      <c r="T92" s="83"/>
      <c r="U92" s="83"/>
      <c r="V92" s="83"/>
    </row>
    <row r="93" spans="1:22" ht="21.95" customHeight="1" x14ac:dyDescent="0.2">
      <c r="A93" s="19"/>
      <c r="B93" s="40" t="s">
        <v>21</v>
      </c>
      <c r="C93" s="38">
        <v>480</v>
      </c>
      <c r="D93" s="55">
        <f>D90+D88+D91</f>
        <v>10.12304347826087</v>
      </c>
      <c r="E93" s="55">
        <f t="shared" ref="E93:O93" si="13">E90+E88+E91</f>
        <v>9.5273913043478267</v>
      </c>
      <c r="F93" s="55">
        <f t="shared" si="13"/>
        <v>31.800434782608697</v>
      </c>
      <c r="G93" s="55">
        <f t="shared" si="13"/>
        <v>279.33434782608691</v>
      </c>
      <c r="H93" s="55">
        <f t="shared" si="13"/>
        <v>0.106</v>
      </c>
      <c r="I93" s="55">
        <f t="shared" si="13"/>
        <v>0.90434782608695641</v>
      </c>
      <c r="J93" s="55">
        <f t="shared" si="13"/>
        <v>5.8749999999999991</v>
      </c>
      <c r="K93" s="55">
        <f t="shared" si="13"/>
        <v>1.9949999999999997</v>
      </c>
      <c r="L93" s="55">
        <f t="shared" si="13"/>
        <v>37.294565217391302</v>
      </c>
      <c r="M93" s="55">
        <f t="shared" si="13"/>
        <v>105.20217391304347</v>
      </c>
      <c r="N93" s="55">
        <f t="shared" si="13"/>
        <v>33.197826086956525</v>
      </c>
      <c r="O93" s="55">
        <f t="shared" si="13"/>
        <v>2.171086956521739</v>
      </c>
      <c r="P93" s="55"/>
      <c r="Q93" s="83"/>
      <c r="R93" s="83"/>
      <c r="S93" s="83"/>
      <c r="T93" s="83"/>
      <c r="U93" s="83"/>
      <c r="V93" s="83"/>
    </row>
    <row r="94" spans="1:22" ht="21.95" customHeight="1" x14ac:dyDescent="0.2">
      <c r="A94" s="19"/>
      <c r="B94" s="40"/>
      <c r="C94" s="38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17"/>
      <c r="Q94" s="83"/>
      <c r="R94" s="83"/>
      <c r="S94" s="83"/>
      <c r="T94" s="83"/>
      <c r="U94" s="83"/>
      <c r="V94" s="83"/>
    </row>
    <row r="95" spans="1:22" ht="21.95" customHeight="1" x14ac:dyDescent="0.2">
      <c r="A95" s="19"/>
      <c r="B95" s="40" t="s">
        <v>73</v>
      </c>
      <c r="C95" s="38">
        <f>C60+C67+C74+C79+C85+C93</f>
        <v>2935</v>
      </c>
      <c r="D95" s="38">
        <f t="shared" ref="D95:O95" si="14">D60+D67+D74+D79+D85+D93</f>
        <v>46.605710144927535</v>
      </c>
      <c r="E95" s="38">
        <f t="shared" si="14"/>
        <v>40.189057971014492</v>
      </c>
      <c r="F95" s="38">
        <f t="shared" si="14"/>
        <v>277.07043478260869</v>
      </c>
      <c r="G95" s="38">
        <f t="shared" si="14"/>
        <v>1729.1876811594204</v>
      </c>
      <c r="H95" s="38">
        <f t="shared" si="14"/>
        <v>1.0303333333333333</v>
      </c>
      <c r="I95" s="38">
        <f t="shared" si="14"/>
        <v>156.14284782608695</v>
      </c>
      <c r="J95" s="38">
        <f t="shared" si="14"/>
        <v>30.475000000000001</v>
      </c>
      <c r="K95" s="38">
        <f t="shared" si="14"/>
        <v>16.07</v>
      </c>
      <c r="L95" s="38">
        <f t="shared" si="14"/>
        <v>403.38689855072465</v>
      </c>
      <c r="M95" s="38">
        <f t="shared" si="14"/>
        <v>803.41884057971015</v>
      </c>
      <c r="N95" s="38">
        <f t="shared" si="14"/>
        <v>294.06949275362319</v>
      </c>
      <c r="O95" s="38">
        <f t="shared" si="14"/>
        <v>17.40642028985507</v>
      </c>
      <c r="P95" s="17"/>
      <c r="Q95" s="83"/>
      <c r="R95" s="83"/>
      <c r="S95" s="83"/>
      <c r="T95" s="83"/>
      <c r="U95" s="83"/>
      <c r="V95" s="83"/>
    </row>
    <row r="96" spans="1:22" ht="21.95" customHeight="1" x14ac:dyDescent="0.2">
      <c r="A96" s="19"/>
      <c r="B96" s="57" t="s">
        <v>22</v>
      </c>
      <c r="C96" s="38">
        <f t="shared" ref="C96:O96" si="15">C11+C17+C24+C31+C39+C45+C60+C67+C74+C79+C85+C93</f>
        <v>5895</v>
      </c>
      <c r="D96" s="55">
        <f t="shared" si="15"/>
        <v>86.249420289855053</v>
      </c>
      <c r="E96" s="38">
        <f t="shared" si="15"/>
        <v>84.406115942029004</v>
      </c>
      <c r="F96" s="38">
        <f t="shared" si="15"/>
        <v>557.25486956521752</v>
      </c>
      <c r="G96" s="38">
        <f t="shared" si="15"/>
        <v>3451.4253623188406</v>
      </c>
      <c r="H96" s="38">
        <f t="shared" si="15"/>
        <v>1.7856666666666667</v>
      </c>
      <c r="I96" s="38">
        <f t="shared" si="15"/>
        <v>295.20169565217395</v>
      </c>
      <c r="J96" s="38">
        <f t="shared" si="15"/>
        <v>109.44500000000002</v>
      </c>
      <c r="K96" s="38">
        <f t="shared" si="15"/>
        <v>34.819000000000003</v>
      </c>
      <c r="L96" s="38">
        <f t="shared" si="15"/>
        <v>826.83379710144936</v>
      </c>
      <c r="M96" s="38">
        <f t="shared" si="15"/>
        <v>1520.5776811594201</v>
      </c>
      <c r="N96" s="38">
        <f t="shared" si="15"/>
        <v>552.23198550724635</v>
      </c>
      <c r="O96" s="38">
        <f t="shared" si="15"/>
        <v>33.631340579710141</v>
      </c>
      <c r="P96" s="17"/>
      <c r="Q96" s="83"/>
      <c r="R96" s="83"/>
      <c r="S96" s="83"/>
      <c r="T96" s="83"/>
      <c r="U96" s="83"/>
      <c r="V96" s="83"/>
    </row>
    <row r="97" spans="1:22" ht="29.25" customHeight="1" x14ac:dyDescent="0.2">
      <c r="A97" s="19"/>
      <c r="B97" s="60" t="s">
        <v>23</v>
      </c>
      <c r="C97" s="61">
        <f>C96/12</f>
        <v>491.25</v>
      </c>
      <c r="D97" s="26">
        <f>D96/12</f>
        <v>7.1874516908212547</v>
      </c>
      <c r="E97" s="26">
        <f t="shared" ref="E97:O97" si="16">E96/12</f>
        <v>7.033842995169084</v>
      </c>
      <c r="F97" s="26">
        <f t="shared" si="16"/>
        <v>46.437905797101457</v>
      </c>
      <c r="G97" s="26">
        <f t="shared" si="16"/>
        <v>287.61878019323672</v>
      </c>
      <c r="H97" s="26">
        <f t="shared" si="16"/>
        <v>0.14880555555555555</v>
      </c>
      <c r="I97" s="26">
        <f t="shared" si="16"/>
        <v>24.600141304347829</v>
      </c>
      <c r="J97" s="26">
        <f t="shared" si="16"/>
        <v>9.1204166666666691</v>
      </c>
      <c r="K97" s="26">
        <f t="shared" si="16"/>
        <v>2.9015833333333334</v>
      </c>
      <c r="L97" s="26">
        <f t="shared" si="16"/>
        <v>68.902816425120776</v>
      </c>
      <c r="M97" s="26">
        <f t="shared" si="16"/>
        <v>126.71480676328501</v>
      </c>
      <c r="N97" s="26">
        <f t="shared" si="16"/>
        <v>46.01933212560386</v>
      </c>
      <c r="O97" s="26">
        <f t="shared" si="16"/>
        <v>2.8026117149758449</v>
      </c>
      <c r="P97" s="17"/>
      <c r="Q97" s="83"/>
      <c r="R97" s="83"/>
      <c r="S97" s="83"/>
      <c r="T97" s="83"/>
      <c r="U97" s="83"/>
      <c r="V97" s="83"/>
    </row>
    <row r="98" spans="1:22" ht="21.95" customHeight="1" x14ac:dyDescent="0.2">
      <c r="A98" s="19"/>
      <c r="B98" s="20"/>
      <c r="C98" s="59"/>
      <c r="D98" s="63"/>
      <c r="E98" s="63"/>
      <c r="F98" s="63"/>
      <c r="G98" s="63"/>
      <c r="H98" s="19"/>
      <c r="I98" s="19"/>
      <c r="J98" s="28"/>
      <c r="K98" s="29"/>
      <c r="L98" s="29"/>
      <c r="M98" s="29"/>
      <c r="N98" s="29"/>
      <c r="O98" s="29"/>
      <c r="P98" s="17"/>
      <c r="Q98" s="83"/>
      <c r="R98" s="83"/>
      <c r="S98" s="83"/>
      <c r="T98" s="83"/>
      <c r="U98" s="83"/>
      <c r="V98" s="83"/>
    </row>
    <row r="99" spans="1:22" ht="21.95" customHeight="1" x14ac:dyDescent="0.2">
      <c r="A99" s="19"/>
      <c r="B99" s="24"/>
      <c r="C99" s="21"/>
      <c r="D99" s="19"/>
      <c r="E99" s="19"/>
      <c r="F99" s="19"/>
      <c r="G99" s="19"/>
      <c r="H99" s="19"/>
      <c r="I99" s="19"/>
      <c r="J99" s="28"/>
      <c r="K99" s="29"/>
      <c r="L99" s="29"/>
      <c r="M99" s="29"/>
      <c r="N99" s="29"/>
      <c r="O99" s="29"/>
      <c r="P99" s="17"/>
      <c r="Q99" s="83"/>
      <c r="R99" s="83"/>
      <c r="S99" s="83"/>
      <c r="T99" s="83"/>
      <c r="U99" s="83"/>
      <c r="V99" s="83"/>
    </row>
    <row r="100" spans="1:22" ht="21.95" customHeight="1" x14ac:dyDescent="0.2">
      <c r="A100" s="14"/>
      <c r="B100" s="15"/>
      <c r="C100" s="13"/>
      <c r="D100" s="13"/>
      <c r="E100" s="13"/>
      <c r="F100" s="13"/>
      <c r="G100" s="13"/>
      <c r="H100" s="13"/>
      <c r="I100" s="12"/>
      <c r="J100" s="15"/>
      <c r="K100" s="16"/>
      <c r="L100" s="16"/>
      <c r="M100" s="16"/>
      <c r="N100" s="16"/>
      <c r="O100" s="16"/>
      <c r="P100" s="17"/>
      <c r="Q100" s="83"/>
      <c r="R100" s="83"/>
      <c r="S100" s="83"/>
      <c r="T100" s="83"/>
      <c r="U100" s="83"/>
      <c r="V100" s="83"/>
    </row>
    <row r="101" spans="1:22" x14ac:dyDescent="0.2">
      <c r="A101" s="75"/>
      <c r="B101" s="76"/>
      <c r="C101" s="77"/>
      <c r="D101" s="76"/>
      <c r="E101" s="76"/>
      <c r="F101" s="76"/>
      <c r="G101" s="76"/>
      <c r="H101" s="75"/>
      <c r="I101" s="75"/>
      <c r="J101" s="17"/>
      <c r="K101" s="78"/>
      <c r="L101" s="78"/>
      <c r="M101" s="78"/>
      <c r="N101" s="78"/>
      <c r="O101" s="78"/>
      <c r="P101" s="17"/>
      <c r="Q101" s="83"/>
      <c r="R101" s="83"/>
      <c r="S101" s="83"/>
      <c r="T101" s="83"/>
      <c r="U101" s="83"/>
      <c r="V101" s="83"/>
    </row>
    <row r="102" spans="1:22" x14ac:dyDescent="0.2">
      <c r="A102" s="75"/>
      <c r="B102" s="76"/>
      <c r="C102" s="77"/>
      <c r="D102" s="76"/>
      <c r="E102" s="76"/>
      <c r="F102" s="76"/>
      <c r="G102" s="76"/>
      <c r="H102" s="75"/>
      <c r="I102" s="75"/>
      <c r="J102" s="17"/>
      <c r="K102" s="78"/>
      <c r="L102" s="78"/>
      <c r="M102" s="78"/>
      <c r="N102" s="78"/>
      <c r="O102" s="78"/>
      <c r="P102" s="17"/>
      <c r="Q102" s="83"/>
      <c r="R102" s="83"/>
      <c r="S102" s="83"/>
      <c r="T102" s="83"/>
      <c r="U102" s="83"/>
      <c r="V102" s="83"/>
    </row>
    <row r="103" spans="1:22" x14ac:dyDescent="0.2">
      <c r="A103" s="75"/>
      <c r="B103" s="76"/>
      <c r="C103" s="77"/>
      <c r="D103" s="76"/>
      <c r="E103" s="76"/>
      <c r="F103" s="76"/>
      <c r="G103" s="76"/>
      <c r="H103" s="75"/>
      <c r="I103" s="75"/>
      <c r="J103" s="17"/>
      <c r="K103" s="78"/>
      <c r="L103" s="78"/>
      <c r="M103" s="78"/>
      <c r="N103" s="78"/>
      <c r="O103" s="78"/>
      <c r="P103" s="17"/>
      <c r="Q103" s="83"/>
      <c r="R103" s="83"/>
      <c r="S103" s="83"/>
      <c r="T103" s="83"/>
      <c r="U103" s="83"/>
      <c r="V103" s="83"/>
    </row>
    <row r="104" spans="1:22" x14ac:dyDescent="0.2">
      <c r="A104" s="75"/>
      <c r="B104" s="76"/>
      <c r="C104" s="77"/>
      <c r="D104" s="76"/>
      <c r="E104" s="76"/>
      <c r="F104" s="76"/>
      <c r="G104" s="76"/>
      <c r="H104" s="75"/>
      <c r="I104" s="75"/>
      <c r="J104" s="17"/>
      <c r="K104" s="78"/>
      <c r="L104" s="78"/>
      <c r="M104" s="78"/>
      <c r="N104" s="78"/>
      <c r="O104" s="78"/>
      <c r="P104" s="17"/>
      <c r="Q104" s="83"/>
      <c r="R104" s="83"/>
      <c r="S104" s="83"/>
      <c r="T104" s="83"/>
      <c r="U104" s="83"/>
      <c r="V104" s="83"/>
    </row>
    <row r="105" spans="1:22" x14ac:dyDescent="0.2">
      <c r="A105" s="75"/>
      <c r="B105" s="76"/>
      <c r="C105" s="77"/>
      <c r="D105" s="76"/>
      <c r="E105" s="76"/>
      <c r="F105" s="76"/>
      <c r="G105" s="76"/>
      <c r="H105" s="75"/>
      <c r="I105" s="75"/>
      <c r="J105" s="17"/>
      <c r="K105" s="78"/>
      <c r="L105" s="78"/>
      <c r="M105" s="78"/>
      <c r="N105" s="78"/>
      <c r="O105" s="78"/>
      <c r="P105" s="17"/>
      <c r="Q105" s="83"/>
      <c r="R105" s="83"/>
      <c r="S105" s="83"/>
      <c r="T105" s="83"/>
      <c r="U105" s="83"/>
      <c r="V105" s="83"/>
    </row>
    <row r="106" spans="1:22" x14ac:dyDescent="0.2">
      <c r="A106" s="75"/>
      <c r="B106" s="76"/>
      <c r="C106" s="77"/>
      <c r="D106" s="76"/>
      <c r="E106" s="76"/>
      <c r="F106" s="76"/>
      <c r="G106" s="76"/>
      <c r="H106" s="75"/>
      <c r="I106" s="75"/>
      <c r="J106" s="17"/>
      <c r="K106" s="78"/>
      <c r="L106" s="78"/>
      <c r="M106" s="78"/>
      <c r="N106" s="78"/>
      <c r="O106" s="78"/>
      <c r="P106" s="17"/>
      <c r="Q106" s="83"/>
      <c r="R106" s="83"/>
      <c r="S106" s="83"/>
      <c r="T106" s="83"/>
      <c r="U106" s="83"/>
      <c r="V106" s="83"/>
    </row>
    <row r="107" spans="1:22" x14ac:dyDescent="0.2">
      <c r="A107" s="75"/>
      <c r="B107" s="76"/>
      <c r="C107" s="77"/>
      <c r="D107" s="76"/>
      <c r="E107" s="76"/>
      <c r="F107" s="76"/>
      <c r="G107" s="76"/>
      <c r="H107" s="75"/>
      <c r="I107" s="75"/>
      <c r="J107" s="17"/>
      <c r="K107" s="78"/>
      <c r="L107" s="78"/>
      <c r="M107" s="78"/>
      <c r="N107" s="78"/>
      <c r="O107" s="78"/>
      <c r="P107" s="17"/>
      <c r="Q107" s="83"/>
      <c r="R107" s="83"/>
      <c r="S107" s="83"/>
      <c r="T107" s="83"/>
      <c r="U107" s="83"/>
      <c r="V107" s="83"/>
    </row>
    <row r="108" spans="1:22" x14ac:dyDescent="0.2">
      <c r="A108" s="75"/>
      <c r="B108" s="76"/>
      <c r="C108" s="77"/>
      <c r="D108" s="76"/>
      <c r="E108" s="76"/>
      <c r="F108" s="76"/>
      <c r="G108" s="76"/>
      <c r="H108" s="75"/>
      <c r="I108" s="75"/>
      <c r="J108" s="17"/>
      <c r="K108" s="78"/>
      <c r="L108" s="78"/>
      <c r="M108" s="78"/>
      <c r="N108" s="78"/>
      <c r="O108" s="78"/>
      <c r="P108" s="17"/>
      <c r="Q108" s="83"/>
      <c r="R108" s="83"/>
      <c r="S108" s="83"/>
      <c r="T108" s="83"/>
      <c r="U108" s="83"/>
      <c r="V108" s="83"/>
    </row>
    <row r="109" spans="1:22" x14ac:dyDescent="0.2">
      <c r="A109" s="75"/>
      <c r="B109" s="76"/>
      <c r="C109" s="77"/>
      <c r="D109" s="76"/>
      <c r="E109" s="76"/>
      <c r="F109" s="76"/>
      <c r="G109" s="76"/>
      <c r="H109" s="75"/>
      <c r="I109" s="75"/>
      <c r="J109" s="17"/>
      <c r="K109" s="78"/>
      <c r="L109" s="78"/>
      <c r="M109" s="78"/>
      <c r="N109" s="78"/>
      <c r="O109" s="78"/>
    </row>
    <row r="110" spans="1:22" x14ac:dyDescent="0.2">
      <c r="A110" s="75"/>
      <c r="B110" s="76"/>
      <c r="C110" s="77"/>
      <c r="D110" s="76"/>
      <c r="E110" s="76"/>
      <c r="F110" s="76"/>
      <c r="G110" s="76"/>
      <c r="H110" s="75"/>
      <c r="I110" s="75"/>
      <c r="J110" s="17"/>
      <c r="K110" s="78"/>
      <c r="L110" s="78"/>
      <c r="M110" s="78"/>
      <c r="N110" s="78"/>
      <c r="O110" s="78"/>
    </row>
    <row r="111" spans="1:22" x14ac:dyDescent="0.2">
      <c r="A111" s="75"/>
      <c r="B111" s="76"/>
      <c r="C111" s="77"/>
      <c r="D111" s="76"/>
      <c r="E111" s="76"/>
      <c r="F111" s="76"/>
      <c r="G111" s="76"/>
      <c r="H111" s="75"/>
      <c r="I111" s="75"/>
      <c r="J111" s="17"/>
      <c r="K111" s="78"/>
      <c r="L111" s="78"/>
      <c r="M111" s="78"/>
      <c r="N111" s="78"/>
      <c r="O111" s="78"/>
    </row>
    <row r="112" spans="1:22" x14ac:dyDescent="0.2">
      <c r="A112" s="75"/>
      <c r="B112" s="76"/>
      <c r="C112" s="77"/>
      <c r="D112" s="76"/>
      <c r="E112" s="76"/>
      <c r="F112" s="76"/>
      <c r="G112" s="76"/>
      <c r="H112" s="75"/>
      <c r="I112" s="75"/>
      <c r="J112" s="17"/>
      <c r="K112" s="78"/>
      <c r="L112" s="78"/>
      <c r="M112" s="78"/>
      <c r="N112" s="78"/>
      <c r="O112" s="78"/>
    </row>
    <row r="113" spans="1:15" x14ac:dyDescent="0.2">
      <c r="A113" s="75"/>
      <c r="B113" s="76"/>
      <c r="C113" s="77"/>
      <c r="D113" s="76"/>
      <c r="E113" s="76"/>
      <c r="F113" s="76"/>
      <c r="G113" s="76"/>
      <c r="H113" s="75"/>
      <c r="I113" s="75"/>
      <c r="J113" s="17"/>
      <c r="K113" s="78"/>
      <c r="L113" s="78"/>
      <c r="M113" s="78"/>
      <c r="N113" s="78"/>
      <c r="O113" s="78"/>
    </row>
  </sheetData>
  <mergeCells count="2">
    <mergeCell ref="A54:C54"/>
    <mergeCell ref="B5:K5"/>
  </mergeCells>
  <pageMargins left="0.11811023622047245" right="0.11811023622047245" top="0.15748031496062992" bottom="0.15748031496062992" header="0.31496062992125984" footer="0.31496062992125984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ГПД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2023-12-13T08:58:57Z</cp:lastPrinted>
  <dcterms:created xsi:type="dcterms:W3CDTF">2019-05-27T07:01:07Z</dcterms:created>
  <dcterms:modified xsi:type="dcterms:W3CDTF">2023-12-13T09:14:24Z</dcterms:modified>
</cp:coreProperties>
</file>